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968\Desktop\democratas\TRANSPARENCIA\P05\"/>
    </mc:Choice>
  </mc:AlternateContent>
  <bookViews>
    <workbookView xWindow="0" yWindow="0" windowWidth="20460" windowHeight="6600"/>
  </bookViews>
  <sheets>
    <sheet name="TABLA A CARGAR" sheetId="3" r:id="rId1"/>
    <sheet name="JUL - SEP" sheetId="2" r:id="rId2"/>
    <sheet name="OCT - DIC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/>
  <c r="K8" i="3"/>
  <c r="M7" i="3"/>
  <c r="L7" i="3"/>
  <c r="K7" i="3"/>
  <c r="M6" i="3"/>
  <c r="L6" i="3"/>
  <c r="K6" i="3"/>
  <c r="M5" i="3"/>
  <c r="L5" i="3"/>
  <c r="K5" i="3"/>
  <c r="M4" i="3"/>
  <c r="L4" i="3"/>
  <c r="K4" i="3"/>
  <c r="M3" i="3"/>
  <c r="L3" i="3"/>
  <c r="K3" i="3"/>
  <c r="M2" i="3"/>
  <c r="L2" i="3"/>
  <c r="K2" i="3"/>
  <c r="P8" i="3"/>
  <c r="O8" i="3"/>
  <c r="N8" i="3"/>
  <c r="P7" i="3"/>
  <c r="O7" i="3"/>
  <c r="N7" i="3"/>
  <c r="P6" i="3"/>
  <c r="O6" i="3"/>
  <c r="N6" i="3"/>
  <c r="P5" i="3"/>
  <c r="O5" i="3"/>
  <c r="N5" i="3"/>
  <c r="P4" i="3"/>
  <c r="O4" i="3"/>
  <c r="N4" i="3"/>
  <c r="P3" i="3"/>
  <c r="O3" i="3"/>
  <c r="N3" i="3"/>
  <c r="P2" i="3"/>
  <c r="O2" i="3"/>
  <c r="N2" i="3"/>
  <c r="E13" i="2"/>
  <c r="E12" i="2"/>
  <c r="E11" i="2"/>
  <c r="E10" i="2"/>
  <c r="E9" i="2"/>
  <c r="E8" i="2"/>
  <c r="E7" i="2"/>
  <c r="D14" i="2"/>
  <c r="J3" i="2"/>
  <c r="I3" i="2"/>
  <c r="H3" i="2"/>
  <c r="G3" i="2"/>
  <c r="F3" i="2"/>
  <c r="E3" i="2"/>
  <c r="D3" i="2"/>
  <c r="C3" i="2"/>
  <c r="D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J29" i="1"/>
  <c r="I29" i="1"/>
  <c r="H29" i="1"/>
  <c r="G29" i="1"/>
  <c r="F29" i="1"/>
  <c r="E29" i="1"/>
  <c r="D29" i="1"/>
  <c r="C29" i="1"/>
  <c r="E14" i="2" l="1"/>
  <c r="C14" i="2"/>
  <c r="K3" i="2"/>
  <c r="K29" i="1"/>
  <c r="E40" i="1"/>
  <c r="C40" i="1"/>
  <c r="F40" i="1" s="1"/>
  <c r="F41" i="1" s="1"/>
  <c r="F14" i="2" l="1"/>
  <c r="F15" i="2" s="1"/>
</calcChain>
</file>

<file path=xl/sharedStrings.xml><?xml version="1.0" encoding="utf-8"?>
<sst xmlns="http://schemas.openxmlformats.org/spreadsheetml/2006/main" count="114" uniqueCount="52">
  <si>
    <t xml:space="preserve">Fecha </t>
  </si>
  <si>
    <t>Glosa</t>
  </si>
  <si>
    <t>Monto</t>
  </si>
  <si>
    <t>Cuantia global de las cuotas y aportes de sus afiliados</t>
  </si>
  <si>
    <t>Rendimientos procedentes de su propio patrimonio</t>
  </si>
  <si>
    <t>Ingresos procedentes de los aportes de personas naturales</t>
  </si>
  <si>
    <t>Rendimientos procedentes de las actividades del partido</t>
  </si>
  <si>
    <t>Aportes del Estado (art. 33 bis Ley N 18.603)</t>
  </si>
  <si>
    <t>Otras transferencia publicas</t>
  </si>
  <si>
    <t>Otras transferencia privadas</t>
  </si>
  <si>
    <t xml:space="preserve">Aporte marcelo urrutia </t>
  </si>
  <si>
    <t>Aporte pedro harrison</t>
  </si>
  <si>
    <t>Aporte mataswalker</t>
  </si>
  <si>
    <t>Aporte eugeniourrutia</t>
  </si>
  <si>
    <t>Aporte gino arce</t>
  </si>
  <si>
    <t>Aporte marcelourrutia b</t>
  </si>
  <si>
    <t>Aporte arturo aravena</t>
  </si>
  <si>
    <t>Rut 7879694-4 cruces burgos nestor eduardo</t>
  </si>
  <si>
    <t>Rut 3921223-4 manhey toledo aquiles raishiro</t>
  </si>
  <si>
    <t>Rut 14096293-7 wetzel guerman cristian andres</t>
  </si>
  <si>
    <t>Rut 10396227-7 castillo sanchez marcelo ambrosio</t>
  </si>
  <si>
    <t>Transferencia otro banco de rut 8583955-1 kubota rojas david alejandro</t>
  </si>
  <si>
    <t>Rut 7035614-7 krell wainstein lucy hellen</t>
  </si>
  <si>
    <t>Rut 15017038-9 garrido hermosilla manuel alejandro</t>
  </si>
  <si>
    <t>Rut 13116055-0 ingles hueche rayen maria</t>
  </si>
  <si>
    <t>Rut 13206915-8 concha urrutia alejandra katherinne</t>
  </si>
  <si>
    <t>Depositoenefectivo</t>
  </si>
  <si>
    <t>RECORDAR QUE SE DEBE INDICAR QUIEN REALIZO ESTE DEPOSITO</t>
  </si>
  <si>
    <t>Rut 13912351-4 latorre cruz carolina paz</t>
  </si>
  <si>
    <t>Rut 4108103-1 errazuriz ossa juan eduardo</t>
  </si>
  <si>
    <t>Rut 10698685-1 urrutia burns jose luis</t>
  </si>
  <si>
    <t>Rut 10717200-9 arnouts cohen yvonne sonia</t>
  </si>
  <si>
    <t>Rut 17012198-8 carvajal alvarez joris nicolas</t>
  </si>
  <si>
    <t>TOTALES</t>
  </si>
  <si>
    <t>Item de ingresos</t>
  </si>
  <si>
    <t>Octubre</t>
  </si>
  <si>
    <t>Noviembre</t>
  </si>
  <si>
    <t>Diciembre</t>
  </si>
  <si>
    <t>Julio</t>
  </si>
  <si>
    <t>Agosto</t>
  </si>
  <si>
    <t>Septiembre</t>
  </si>
  <si>
    <t>Año Informado</t>
  </si>
  <si>
    <t>Trimestre Informado</t>
  </si>
  <si>
    <t>Unidad Monetaria</t>
  </si>
  <si>
    <t>Enero</t>
  </si>
  <si>
    <t>Febrero</t>
  </si>
  <si>
    <t>Marzo</t>
  </si>
  <si>
    <t>Abril</t>
  </si>
  <si>
    <t>Mayo</t>
  </si>
  <si>
    <t>Junio</t>
  </si>
  <si>
    <t>Oct - Dic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</si>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</sst>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2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5" xfId="0" applyNumberFormat="1" applyBorder="1"/>
    <xf numFmtId="0" fontId="0" fillId="0" borderId="6" xfId="0" applyBorder="1"/>
    <xf numFmtId="41" fontId="0" fillId="0" borderId="7" xfId="1" applyFont="1" applyBorder="1"/>
    <xf numFmtId="41" fontId="0" fillId="0" borderId="6" xfId="1" applyFont="1" applyFill="1" applyBorder="1"/>
    <xf numFmtId="41" fontId="0" fillId="0" borderId="8" xfId="1" applyFont="1" applyFill="1" applyBorder="1"/>
    <xf numFmtId="14" fontId="0" fillId="0" borderId="9" xfId="0" applyNumberFormat="1" applyBorder="1"/>
    <xf numFmtId="0" fontId="0" fillId="0" borderId="10" xfId="0" applyBorder="1"/>
    <xf numFmtId="41" fontId="0" fillId="0" borderId="11" xfId="1" applyFont="1" applyBorder="1"/>
    <xf numFmtId="41" fontId="0" fillId="0" borderId="10" xfId="1" applyFont="1" applyFill="1" applyBorder="1"/>
    <xf numFmtId="41" fontId="0" fillId="0" borderId="12" xfId="1" applyFont="1" applyFill="1" applyBorder="1"/>
    <xf numFmtId="14" fontId="0" fillId="2" borderId="9" xfId="0" applyNumberFormat="1" applyFill="1" applyBorder="1"/>
    <xf numFmtId="0" fontId="0" fillId="2" borderId="10" xfId="0" applyFill="1" applyBorder="1"/>
    <xf numFmtId="41" fontId="0" fillId="2" borderId="11" xfId="1" applyFont="1" applyFill="1" applyBorder="1"/>
    <xf numFmtId="0" fontId="2" fillId="0" borderId="0" xfId="0" applyFont="1"/>
    <xf numFmtId="14" fontId="0" fillId="0" borderId="13" xfId="0" applyNumberFormat="1" applyBorder="1"/>
    <xf numFmtId="0" fontId="0" fillId="0" borderId="14" xfId="0" applyBorder="1"/>
    <xf numFmtId="41" fontId="0" fillId="0" borderId="15" xfId="1" applyFont="1" applyBorder="1"/>
    <xf numFmtId="41" fontId="0" fillId="0" borderId="14" xfId="1" applyFont="1" applyFill="1" applyBorder="1"/>
    <xf numFmtId="41" fontId="0" fillId="0" borderId="16" xfId="1" applyFont="1" applyFill="1" applyBorder="1"/>
    <xf numFmtId="14" fontId="0" fillId="0" borderId="0" xfId="0" applyNumberFormat="1"/>
    <xf numFmtId="0" fontId="2" fillId="0" borderId="17" xfId="0" applyFont="1" applyBorder="1"/>
    <xf numFmtId="41" fontId="0" fillId="0" borderId="18" xfId="1" applyFont="1" applyBorder="1"/>
    <xf numFmtId="41" fontId="0" fillId="0" borderId="2" xfId="1" applyFont="1" applyBorder="1"/>
    <xf numFmtId="41" fontId="0" fillId="0" borderId="4" xfId="1" applyFont="1" applyBorder="1"/>
    <xf numFmtId="41" fontId="0" fillId="0" borderId="0" xfId="1" applyFont="1"/>
    <xf numFmtId="0" fontId="2" fillId="0" borderId="2" xfId="0" applyFont="1" applyBorder="1"/>
    <xf numFmtId="41" fontId="2" fillId="0" borderId="4" xfId="1" applyFont="1" applyBorder="1"/>
    <xf numFmtId="0" fontId="2" fillId="0" borderId="4" xfId="0" applyFont="1" applyBorder="1"/>
    <xf numFmtId="0" fontId="0" fillId="0" borderId="6" xfId="0" applyBorder="1" applyAlignment="1">
      <alignment horizontal="left" vertical="center" wrapText="1"/>
    </xf>
    <xf numFmtId="41" fontId="0" fillId="0" borderId="8" xfId="1" applyFont="1" applyBorder="1"/>
    <xf numFmtId="0" fontId="0" fillId="0" borderId="8" xfId="0" applyBorder="1"/>
    <xf numFmtId="164" fontId="0" fillId="0" borderId="8" xfId="0" applyNumberFormat="1" applyBorder="1"/>
    <xf numFmtId="0" fontId="0" fillId="0" borderId="10" xfId="0" applyBorder="1" applyAlignment="1">
      <alignment horizontal="left" vertical="center" wrapText="1"/>
    </xf>
    <xf numFmtId="41" fontId="0" fillId="0" borderId="12" xfId="1" applyFont="1" applyBorder="1"/>
    <xf numFmtId="0" fontId="0" fillId="0" borderId="12" xfId="0" applyBorder="1"/>
    <xf numFmtId="164" fontId="0" fillId="0" borderId="12" xfId="0" applyNumberFormat="1" applyBorder="1"/>
    <xf numFmtId="0" fontId="0" fillId="0" borderId="19" xfId="0" applyBorder="1" applyAlignment="1">
      <alignment horizontal="left" vertical="center" wrapText="1"/>
    </xf>
    <xf numFmtId="41" fontId="0" fillId="0" borderId="20" xfId="1" applyFont="1" applyBorder="1"/>
    <xf numFmtId="0" fontId="0" fillId="0" borderId="20" xfId="0" applyBorder="1"/>
    <xf numFmtId="164" fontId="0" fillId="0" borderId="20" xfId="0" applyNumberFormat="1" applyBorder="1"/>
    <xf numFmtId="0" fontId="2" fillId="0" borderId="2" xfId="0" applyFont="1" applyFill="1" applyBorder="1" applyAlignment="1">
      <alignment horizontal="left" vertical="center" wrapText="1"/>
    </xf>
    <xf numFmtId="164" fontId="0" fillId="0" borderId="0" xfId="0" applyNumberFormat="1"/>
    <xf numFmtId="41" fontId="0" fillId="0" borderId="17" xfId="1" applyFont="1" applyBorder="1"/>
    <xf numFmtId="14" fontId="0" fillId="0" borderId="1" xfId="0" applyNumberFormat="1" applyBorder="1"/>
    <xf numFmtId="0" fontId="0" fillId="0" borderId="2" xfId="0" applyBorder="1"/>
    <xf numFmtId="41" fontId="0" fillId="0" borderId="3" xfId="1" applyFont="1" applyBorder="1"/>
    <xf numFmtId="41" fontId="0" fillId="0" borderId="2" xfId="1" applyFont="1" applyFill="1" applyBorder="1"/>
    <xf numFmtId="41" fontId="0" fillId="0" borderId="4" xfId="1" applyFont="1" applyFill="1" applyBorder="1"/>
    <xf numFmtId="0" fontId="0" fillId="0" borderId="4" xfId="0" applyBorder="1"/>
    <xf numFmtId="0" fontId="0" fillId="0" borderId="16" xfId="0" applyBorder="1"/>
    <xf numFmtId="3" fontId="0" fillId="0" borderId="8" xfId="0" applyNumberFormat="1" applyBorder="1"/>
    <xf numFmtId="3" fontId="0" fillId="0" borderId="12" xfId="0" applyNumberFormat="1" applyBorder="1"/>
    <xf numFmtId="0" fontId="0" fillId="0" borderId="21" xfId="0" applyBorder="1"/>
    <xf numFmtId="3" fontId="0" fillId="0" borderId="22" xfId="0" applyNumberFormat="1" applyBorder="1"/>
    <xf numFmtId="3" fontId="0" fillId="0" borderId="18" xfId="0" applyNumberForma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"/>
  <sheetViews>
    <sheetView tabSelected="1" workbookViewId="0">
      <selection activeCell="C23" sqref="C23"/>
    </sheetView>
  </sheetViews>
  <sheetFormatPr baseColWidth="10" defaultRowHeight="15" x14ac:dyDescent="0.25"/>
  <cols>
    <col min="1" max="1" width="14.28515625" bestFit="1" customWidth="1"/>
    <col min="2" max="2" width="19.42578125" bestFit="1" customWidth="1"/>
    <col min="3" max="3" width="53.85546875" bestFit="1" customWidth="1"/>
    <col min="4" max="4" width="17" bestFit="1" customWidth="1"/>
    <col min="5" max="6" width="9.140625" bestFit="1" customWidth="1"/>
    <col min="7" max="7" width="11.140625" bestFit="1" customWidth="1"/>
    <col min="8" max="8" width="9.140625" bestFit="1" customWidth="1"/>
    <col min="9" max="12" width="10.140625" bestFit="1" customWidth="1"/>
    <col min="14" max="14" width="10.140625" bestFit="1" customWidth="1"/>
    <col min="15" max="15" width="11" bestFit="1" customWidth="1"/>
    <col min="16" max="16" width="10.140625" bestFit="1" customWidth="1"/>
  </cols>
  <sheetData>
    <row r="1" spans="1:16" ht="15.75" thickBot="1" x14ac:dyDescent="0.3">
      <c r="A1" s="51" t="s">
        <v>41</v>
      </c>
      <c r="B1" s="55" t="s">
        <v>42</v>
      </c>
      <c r="C1" s="55" t="s">
        <v>34</v>
      </c>
      <c r="D1" s="55" t="s">
        <v>43</v>
      </c>
      <c r="E1" s="55" t="s">
        <v>44</v>
      </c>
      <c r="F1" s="55" t="s">
        <v>45</v>
      </c>
      <c r="G1" s="55" t="s">
        <v>46</v>
      </c>
      <c r="H1" s="55" t="s">
        <v>47</v>
      </c>
      <c r="I1" s="55" t="s">
        <v>48</v>
      </c>
      <c r="J1" s="55" t="s">
        <v>49</v>
      </c>
      <c r="K1" s="55" t="s">
        <v>38</v>
      </c>
      <c r="L1" s="55" t="s">
        <v>39</v>
      </c>
      <c r="M1" s="55" t="s">
        <v>40</v>
      </c>
      <c r="N1" s="55" t="s">
        <v>35</v>
      </c>
      <c r="O1" s="55" t="s">
        <v>36</v>
      </c>
      <c r="P1" s="55" t="s">
        <v>37</v>
      </c>
    </row>
    <row r="2" spans="1:16" x14ac:dyDescent="0.25">
      <c r="A2" s="8">
        <v>2023</v>
      </c>
      <c r="B2" s="37" t="s">
        <v>50</v>
      </c>
      <c r="C2" s="37" t="s">
        <v>3</v>
      </c>
      <c r="D2" s="59" t="s">
        <v>51</v>
      </c>
      <c r="E2" s="60">
        <v>0</v>
      </c>
      <c r="F2" s="60">
        <v>0</v>
      </c>
      <c r="G2" s="60">
        <v>0</v>
      </c>
      <c r="H2" s="60">
        <v>0</v>
      </c>
      <c r="I2" s="60">
        <v>0</v>
      </c>
      <c r="J2" s="60">
        <v>0</v>
      </c>
      <c r="K2" s="60">
        <f>+'JUL - SEP'!C7</f>
        <v>0</v>
      </c>
      <c r="L2" s="60">
        <f>+'JUL - SEP'!D7</f>
        <v>0</v>
      </c>
      <c r="M2" s="60">
        <f>+'JUL - SEP'!E7</f>
        <v>690866</v>
      </c>
      <c r="N2" s="60">
        <f>+'OCT - DIC'!C33</f>
        <v>1190000</v>
      </c>
      <c r="O2" s="60">
        <f>+'OCT - DIC'!D33</f>
        <v>0</v>
      </c>
      <c r="P2" s="60">
        <f>+'OCT - DIC'!E33</f>
        <v>9195000</v>
      </c>
    </row>
    <row r="3" spans="1:16" x14ac:dyDescent="0.25">
      <c r="A3" s="13">
        <v>2023</v>
      </c>
      <c r="B3" s="41" t="s">
        <v>50</v>
      </c>
      <c r="C3" s="41" t="s">
        <v>4</v>
      </c>
      <c r="D3" s="13" t="s">
        <v>51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57">
        <f>+'JUL - SEP'!C8</f>
        <v>0</v>
      </c>
      <c r="L3" s="57">
        <f>+'JUL - SEP'!D8</f>
        <v>0</v>
      </c>
      <c r="M3" s="57">
        <f>+'JUL - SEP'!E8</f>
        <v>0</v>
      </c>
      <c r="N3" s="41">
        <f>+'OCT - DIC'!C34</f>
        <v>0</v>
      </c>
      <c r="O3" s="41">
        <f>+'OCT - DIC'!D34</f>
        <v>0</v>
      </c>
      <c r="P3" s="41">
        <f>+'OCT - DIC'!E34</f>
        <v>0</v>
      </c>
    </row>
    <row r="4" spans="1:16" x14ac:dyDescent="0.25">
      <c r="A4" s="13">
        <v>2023</v>
      </c>
      <c r="B4" s="41" t="s">
        <v>50</v>
      </c>
      <c r="C4" s="41" t="s">
        <v>5</v>
      </c>
      <c r="D4" s="13" t="s">
        <v>51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57">
        <f>+'JUL - SEP'!C9</f>
        <v>0</v>
      </c>
      <c r="L4" s="57">
        <f>+'JUL - SEP'!D9</f>
        <v>0</v>
      </c>
      <c r="M4" s="57">
        <f>+'JUL - SEP'!E9</f>
        <v>0</v>
      </c>
      <c r="N4" s="41">
        <f>+'OCT - DIC'!C35</f>
        <v>0</v>
      </c>
      <c r="O4" s="41">
        <f>+'OCT - DIC'!D35</f>
        <v>0</v>
      </c>
      <c r="P4" s="41">
        <f>+'OCT - DIC'!E35</f>
        <v>0</v>
      </c>
    </row>
    <row r="5" spans="1:16" x14ac:dyDescent="0.25">
      <c r="A5" s="13">
        <v>2023</v>
      </c>
      <c r="B5" s="41" t="s">
        <v>50</v>
      </c>
      <c r="C5" s="41" t="s">
        <v>6</v>
      </c>
      <c r="D5" s="13" t="s">
        <v>51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57">
        <f>+'JUL - SEP'!C10</f>
        <v>0</v>
      </c>
      <c r="L5" s="57">
        <f>+'JUL - SEP'!D10</f>
        <v>0</v>
      </c>
      <c r="M5" s="57">
        <f>+'JUL - SEP'!E10</f>
        <v>0</v>
      </c>
      <c r="N5" s="41">
        <f>+'OCT - DIC'!C36</f>
        <v>0</v>
      </c>
      <c r="O5" s="41">
        <f>+'OCT - DIC'!D36</f>
        <v>0</v>
      </c>
      <c r="P5" s="41">
        <f>+'OCT - DIC'!E36</f>
        <v>0</v>
      </c>
    </row>
    <row r="6" spans="1:16" x14ac:dyDescent="0.25">
      <c r="A6" s="13">
        <v>2023</v>
      </c>
      <c r="B6" s="41" t="s">
        <v>50</v>
      </c>
      <c r="C6" s="41" t="s">
        <v>7</v>
      </c>
      <c r="D6" s="13" t="s">
        <v>51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57">
        <f>+'JUL - SEP'!C11</f>
        <v>0</v>
      </c>
      <c r="L6" s="57">
        <f>+'JUL - SEP'!D11</f>
        <v>0</v>
      </c>
      <c r="M6" s="57">
        <f>+'JUL - SEP'!E11</f>
        <v>0</v>
      </c>
      <c r="N6" s="41">
        <f>+'OCT - DIC'!C37</f>
        <v>0</v>
      </c>
      <c r="O6" s="41">
        <f>+'OCT - DIC'!D37</f>
        <v>0</v>
      </c>
      <c r="P6" s="41">
        <f>+'OCT - DIC'!E37</f>
        <v>0</v>
      </c>
    </row>
    <row r="7" spans="1:16" x14ac:dyDescent="0.25">
      <c r="A7" s="13">
        <v>2023</v>
      </c>
      <c r="B7" s="41" t="s">
        <v>50</v>
      </c>
      <c r="C7" s="41" t="s">
        <v>8</v>
      </c>
      <c r="D7" s="13" t="s">
        <v>51</v>
      </c>
      <c r="E7" s="41">
        <v>0</v>
      </c>
      <c r="F7" s="41">
        <v>0</v>
      </c>
      <c r="G7" s="58">
        <v>0</v>
      </c>
      <c r="H7" s="41">
        <v>0</v>
      </c>
      <c r="I7" s="41">
        <v>0</v>
      </c>
      <c r="J7" s="41">
        <v>0</v>
      </c>
      <c r="K7" s="57">
        <f>+'JUL - SEP'!C12</f>
        <v>0</v>
      </c>
      <c r="L7" s="57">
        <f>+'JUL - SEP'!D12</f>
        <v>0</v>
      </c>
      <c r="M7" s="57">
        <f>+'JUL - SEP'!E12</f>
        <v>0</v>
      </c>
      <c r="N7" s="58">
        <f>+'OCT - DIC'!C38</f>
        <v>0</v>
      </c>
      <c r="O7" s="41">
        <f>+'OCT - DIC'!D38</f>
        <v>0</v>
      </c>
      <c r="P7" s="58">
        <f>+'OCT - DIC'!E38</f>
        <v>0</v>
      </c>
    </row>
    <row r="8" spans="1:16" ht="15.75" thickBot="1" x14ac:dyDescent="0.3">
      <c r="A8" s="22">
        <v>2023</v>
      </c>
      <c r="B8" s="56" t="s">
        <v>50</v>
      </c>
      <c r="C8" s="56" t="s">
        <v>9</v>
      </c>
      <c r="D8" s="22" t="s">
        <v>51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61">
        <f>+'JUL - SEP'!C13</f>
        <v>0</v>
      </c>
      <c r="L8" s="61">
        <f>+'JUL - SEP'!D13</f>
        <v>0</v>
      </c>
      <c r="M8" s="61">
        <f>+'JUL - SEP'!E13</f>
        <v>0</v>
      </c>
      <c r="N8" s="56">
        <f>+'OCT - DIC'!C39</f>
        <v>0</v>
      </c>
      <c r="O8" s="56">
        <f>+'OCT - DIC'!D39</f>
        <v>0</v>
      </c>
      <c r="P8" s="56">
        <f>+'OCT - DIC'!E39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20" sqref="B19:B20"/>
    </sheetView>
  </sheetViews>
  <sheetFormatPr baseColWidth="10" defaultRowHeight="15" x14ac:dyDescent="0.25"/>
  <cols>
    <col min="1" max="1" width="11.42578125" style="26"/>
    <col min="2" max="2" width="60.42578125" bestFit="1" customWidth="1"/>
    <col min="3" max="3" width="11.42578125" style="31"/>
    <col min="4" max="10" width="12.85546875" customWidth="1"/>
  </cols>
  <sheetData>
    <row r="1" spans="1:11" ht="9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/>
    </row>
    <row r="2" spans="1:11" ht="15.75" thickBot="1" x14ac:dyDescent="0.3">
      <c r="A2" s="50">
        <v>45199</v>
      </c>
      <c r="B2" s="51" t="s">
        <v>10</v>
      </c>
      <c r="C2" s="52">
        <v>690866</v>
      </c>
      <c r="D2" s="53">
        <v>690866</v>
      </c>
      <c r="E2" s="54"/>
      <c r="F2" s="54">
        <v>0</v>
      </c>
      <c r="G2" s="54">
        <v>0</v>
      </c>
      <c r="H2" s="54">
        <v>0</v>
      </c>
      <c r="I2" s="54">
        <v>0</v>
      </c>
      <c r="J2" s="54">
        <v>0</v>
      </c>
    </row>
    <row r="3" spans="1:11" ht="15.75" thickBot="1" x14ac:dyDescent="0.3">
      <c r="B3" s="27" t="s">
        <v>33</v>
      </c>
      <c r="C3" s="28">
        <f t="shared" ref="C3:J3" si="0">SUM(C2:C2)</f>
        <v>690866</v>
      </c>
      <c r="D3" s="49">
        <f t="shared" si="0"/>
        <v>690866</v>
      </c>
      <c r="E3" s="28">
        <f t="shared" si="0"/>
        <v>0</v>
      </c>
      <c r="F3" s="28">
        <f t="shared" si="0"/>
        <v>0</v>
      </c>
      <c r="G3" s="28">
        <f t="shared" si="0"/>
        <v>0</v>
      </c>
      <c r="H3" s="28">
        <f t="shared" si="0"/>
        <v>0</v>
      </c>
      <c r="I3" s="28">
        <f t="shared" si="0"/>
        <v>0</v>
      </c>
      <c r="J3" s="28">
        <f t="shared" si="0"/>
        <v>0</v>
      </c>
      <c r="K3" s="31">
        <f>+C3-SUM(D3:J3)</f>
        <v>0</v>
      </c>
    </row>
    <row r="5" spans="1:11" ht="15.75" thickBot="1" x14ac:dyDescent="0.3"/>
    <row r="6" spans="1:11" ht="15.75" thickBot="1" x14ac:dyDescent="0.3">
      <c r="B6" s="32" t="s">
        <v>34</v>
      </c>
      <c r="C6" s="33" t="s">
        <v>38</v>
      </c>
      <c r="D6" s="34" t="s">
        <v>39</v>
      </c>
      <c r="E6" s="34" t="s">
        <v>40</v>
      </c>
    </row>
    <row r="7" spans="1:11" x14ac:dyDescent="0.25">
      <c r="B7" s="35" t="s">
        <v>3</v>
      </c>
      <c r="C7" s="36">
        <v>0</v>
      </c>
      <c r="D7" s="37">
        <v>0</v>
      </c>
      <c r="E7" s="38">
        <f>SUM(D2)</f>
        <v>690866</v>
      </c>
    </row>
    <row r="8" spans="1:11" x14ac:dyDescent="0.25">
      <c r="B8" s="39" t="s">
        <v>4</v>
      </c>
      <c r="C8" s="40">
        <v>0</v>
      </c>
      <c r="D8" s="41">
        <v>0</v>
      </c>
      <c r="E8" s="42">
        <f>+E2</f>
        <v>0</v>
      </c>
    </row>
    <row r="9" spans="1:11" x14ac:dyDescent="0.25">
      <c r="B9" s="39" t="s">
        <v>5</v>
      </c>
      <c r="C9" s="40">
        <v>0</v>
      </c>
      <c r="D9" s="41">
        <v>0</v>
      </c>
      <c r="E9" s="42">
        <f>+F2</f>
        <v>0</v>
      </c>
    </row>
    <row r="10" spans="1:11" x14ac:dyDescent="0.25">
      <c r="B10" s="39" t="s">
        <v>6</v>
      </c>
      <c r="C10" s="40">
        <v>0</v>
      </c>
      <c r="D10" s="41">
        <v>0</v>
      </c>
      <c r="E10" s="42">
        <f>+G2</f>
        <v>0</v>
      </c>
    </row>
    <row r="11" spans="1:11" x14ac:dyDescent="0.25">
      <c r="B11" s="39" t="s">
        <v>7</v>
      </c>
      <c r="C11" s="40">
        <v>0</v>
      </c>
      <c r="D11" s="41">
        <v>0</v>
      </c>
      <c r="E11" s="42">
        <f>+H2</f>
        <v>0</v>
      </c>
    </row>
    <row r="12" spans="1:11" x14ac:dyDescent="0.25">
      <c r="B12" s="39" t="s">
        <v>8</v>
      </c>
      <c r="C12" s="40">
        <v>0</v>
      </c>
      <c r="D12" s="41">
        <v>0</v>
      </c>
      <c r="E12" s="42">
        <f>+I2</f>
        <v>0</v>
      </c>
    </row>
    <row r="13" spans="1:11" ht="15.75" thickBot="1" x14ac:dyDescent="0.3">
      <c r="B13" s="43" t="s">
        <v>9</v>
      </c>
      <c r="C13" s="44">
        <v>0</v>
      </c>
      <c r="D13" s="45">
        <v>0</v>
      </c>
      <c r="E13" s="46">
        <f>+J2</f>
        <v>0</v>
      </c>
    </row>
    <row r="14" spans="1:11" ht="15.75" thickBot="1" x14ac:dyDescent="0.3">
      <c r="B14" s="47" t="s">
        <v>33</v>
      </c>
      <c r="C14" s="30">
        <f>SUM(C7:C13)</f>
        <v>0</v>
      </c>
      <c r="D14" s="30">
        <f t="shared" ref="D14" si="1">SUM(D7:D13)</f>
        <v>0</v>
      </c>
      <c r="E14" s="30">
        <f>SUM(E7:E13)</f>
        <v>690866</v>
      </c>
      <c r="F14" s="48">
        <f>SUM(C14:E14)</f>
        <v>690866</v>
      </c>
    </row>
    <row r="15" spans="1:11" x14ac:dyDescent="0.25">
      <c r="F15" s="48">
        <f>+F14-C3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10" sqref="B3:B10"/>
    </sheetView>
  </sheetViews>
  <sheetFormatPr baseColWidth="10" defaultRowHeight="15" x14ac:dyDescent="0.25"/>
  <cols>
    <col min="1" max="1" width="11.42578125" style="26"/>
    <col min="2" max="2" width="60.42578125" bestFit="1" customWidth="1"/>
    <col min="3" max="3" width="11.42578125" style="31"/>
    <col min="4" max="10" width="12.85546875" customWidth="1"/>
  </cols>
  <sheetData>
    <row r="1" spans="1:11" ht="9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/>
    </row>
    <row r="2" spans="1:11" x14ac:dyDescent="0.25">
      <c r="A2" s="7">
        <v>45230</v>
      </c>
      <c r="B2" s="8" t="s">
        <v>10</v>
      </c>
      <c r="C2" s="9">
        <v>568648</v>
      </c>
      <c r="D2" s="10">
        <v>568648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</row>
    <row r="3" spans="1:11" x14ac:dyDescent="0.25">
      <c r="A3" s="12">
        <v>45230</v>
      </c>
      <c r="B3" s="13" t="s">
        <v>11</v>
      </c>
      <c r="C3" s="14">
        <v>50000</v>
      </c>
      <c r="D3" s="15">
        <v>50000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</row>
    <row r="4" spans="1:11" x14ac:dyDescent="0.25">
      <c r="A4" s="12">
        <v>45230</v>
      </c>
      <c r="B4" s="13" t="s">
        <v>12</v>
      </c>
      <c r="C4" s="14">
        <v>326000</v>
      </c>
      <c r="D4" s="15">
        <v>326000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</row>
    <row r="5" spans="1:11" x14ac:dyDescent="0.25">
      <c r="A5" s="12">
        <v>45230</v>
      </c>
      <c r="B5" s="13" t="s">
        <v>13</v>
      </c>
      <c r="C5" s="14">
        <v>20000</v>
      </c>
      <c r="D5" s="15">
        <v>20000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</row>
    <row r="6" spans="1:11" x14ac:dyDescent="0.25">
      <c r="A6" s="12">
        <v>45230</v>
      </c>
      <c r="B6" s="13" t="s">
        <v>14</v>
      </c>
      <c r="C6" s="14">
        <v>30000</v>
      </c>
      <c r="D6" s="15">
        <v>30000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1" x14ac:dyDescent="0.25">
      <c r="A7" s="12">
        <v>45230</v>
      </c>
      <c r="B7" s="13" t="s">
        <v>15</v>
      </c>
      <c r="C7" s="14">
        <v>150000</v>
      </c>
      <c r="D7" s="15">
        <v>150000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</row>
    <row r="8" spans="1:11" x14ac:dyDescent="0.25">
      <c r="A8" s="12">
        <v>45230</v>
      </c>
      <c r="B8" s="13" t="s">
        <v>15</v>
      </c>
      <c r="C8" s="14">
        <v>15000</v>
      </c>
      <c r="D8" s="15">
        <v>15000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</row>
    <row r="9" spans="1:11" x14ac:dyDescent="0.25">
      <c r="A9" s="12">
        <v>45230</v>
      </c>
      <c r="B9" s="13" t="s">
        <v>16</v>
      </c>
      <c r="C9" s="14">
        <v>10000</v>
      </c>
      <c r="D9" s="15">
        <v>10000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</row>
    <row r="10" spans="1:11" x14ac:dyDescent="0.25">
      <c r="A10" s="12">
        <v>45230</v>
      </c>
      <c r="B10" s="13" t="s">
        <v>15</v>
      </c>
      <c r="C10" s="14">
        <v>20352</v>
      </c>
      <c r="D10" s="15">
        <v>20352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</row>
    <row r="11" spans="1:11" x14ac:dyDescent="0.25">
      <c r="A11" s="12">
        <v>45271</v>
      </c>
      <c r="B11" s="13" t="s">
        <v>17</v>
      </c>
      <c r="C11" s="14">
        <v>100000</v>
      </c>
      <c r="D11" s="15">
        <v>100000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1:11" x14ac:dyDescent="0.25">
      <c r="A12" s="12">
        <v>45271</v>
      </c>
      <c r="B12" s="13" t="s">
        <v>18</v>
      </c>
      <c r="C12" s="14">
        <v>40000</v>
      </c>
      <c r="D12" s="15">
        <v>40000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1" x14ac:dyDescent="0.25">
      <c r="A13" s="12">
        <v>45271</v>
      </c>
      <c r="B13" s="13" t="s">
        <v>19</v>
      </c>
      <c r="C13" s="14">
        <v>5000</v>
      </c>
      <c r="D13" s="15">
        <v>5000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1" x14ac:dyDescent="0.25">
      <c r="A14" s="12">
        <v>45271</v>
      </c>
      <c r="B14" s="13" t="s">
        <v>20</v>
      </c>
      <c r="C14" s="14">
        <v>100000</v>
      </c>
      <c r="D14" s="15">
        <v>100000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</row>
    <row r="15" spans="1:11" x14ac:dyDescent="0.25">
      <c r="A15" s="12">
        <v>45271</v>
      </c>
      <c r="B15" s="13" t="s">
        <v>21</v>
      </c>
      <c r="C15" s="14">
        <v>100000</v>
      </c>
      <c r="D15" s="15">
        <v>100000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</row>
    <row r="16" spans="1:11" x14ac:dyDescent="0.25">
      <c r="A16" s="12">
        <v>45271</v>
      </c>
      <c r="B16" s="13" t="s">
        <v>22</v>
      </c>
      <c r="C16" s="14">
        <v>50000</v>
      </c>
      <c r="D16" s="15">
        <v>50000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</row>
    <row r="17" spans="1:11" x14ac:dyDescent="0.25">
      <c r="A17" s="12">
        <v>45271</v>
      </c>
      <c r="B17" s="13" t="s">
        <v>23</v>
      </c>
      <c r="C17" s="14">
        <v>50000</v>
      </c>
      <c r="D17" s="15">
        <v>50000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</row>
    <row r="18" spans="1:11" x14ac:dyDescent="0.25">
      <c r="A18" s="12">
        <v>45271</v>
      </c>
      <c r="B18" s="13" t="s">
        <v>24</v>
      </c>
      <c r="C18" s="14">
        <v>30000</v>
      </c>
      <c r="D18" s="15">
        <v>30000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</row>
    <row r="19" spans="1:11" x14ac:dyDescent="0.25">
      <c r="A19" s="12">
        <v>45273</v>
      </c>
      <c r="B19" s="13" t="s">
        <v>25</v>
      </c>
      <c r="C19" s="14">
        <v>10000</v>
      </c>
      <c r="D19" s="15">
        <v>10000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1" x14ac:dyDescent="0.25">
      <c r="A20" s="17">
        <v>45275</v>
      </c>
      <c r="B20" s="18" t="s">
        <v>26</v>
      </c>
      <c r="C20" s="19">
        <v>2000000</v>
      </c>
      <c r="D20" s="15">
        <v>2000000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20" t="s">
        <v>27</v>
      </c>
    </row>
    <row r="21" spans="1:11" x14ac:dyDescent="0.25">
      <c r="A21" s="17">
        <v>45275</v>
      </c>
      <c r="B21" s="18" t="s">
        <v>26</v>
      </c>
      <c r="C21" s="19">
        <v>2000000</v>
      </c>
      <c r="D21" s="15">
        <v>2000000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20" t="s">
        <v>27</v>
      </c>
    </row>
    <row r="22" spans="1:11" x14ac:dyDescent="0.25">
      <c r="A22" s="17">
        <v>45275</v>
      </c>
      <c r="B22" s="18" t="s">
        <v>26</v>
      </c>
      <c r="C22" s="19">
        <v>2000000</v>
      </c>
      <c r="D22" s="15">
        <v>2000000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20" t="s">
        <v>27</v>
      </c>
    </row>
    <row r="23" spans="1:11" x14ac:dyDescent="0.25">
      <c r="A23" s="12">
        <v>45275</v>
      </c>
      <c r="B23" s="13" t="s">
        <v>28</v>
      </c>
      <c r="C23" s="14">
        <v>250000</v>
      </c>
      <c r="D23" s="15">
        <v>250000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</row>
    <row r="24" spans="1:11" x14ac:dyDescent="0.25">
      <c r="A24" s="12">
        <v>45278</v>
      </c>
      <c r="B24" s="13" t="s">
        <v>28</v>
      </c>
      <c r="C24" s="14">
        <v>2200000</v>
      </c>
      <c r="D24" s="15">
        <v>2200000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1" x14ac:dyDescent="0.25">
      <c r="A25" s="12">
        <v>45278</v>
      </c>
      <c r="B25" s="13" t="s">
        <v>29</v>
      </c>
      <c r="C25" s="14">
        <v>100000</v>
      </c>
      <c r="D25" s="15">
        <v>100000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1" x14ac:dyDescent="0.25">
      <c r="A26" s="12">
        <v>45278</v>
      </c>
      <c r="B26" s="13" t="s">
        <v>30</v>
      </c>
      <c r="C26" s="14">
        <v>50000</v>
      </c>
      <c r="D26" s="15">
        <v>50000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</row>
    <row r="27" spans="1:11" x14ac:dyDescent="0.25">
      <c r="A27" s="12">
        <v>45279</v>
      </c>
      <c r="B27" s="13" t="s">
        <v>31</v>
      </c>
      <c r="C27" s="14">
        <v>100000</v>
      </c>
      <c r="D27" s="15">
        <v>100000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1" ht="15.75" thickBot="1" x14ac:dyDescent="0.3">
      <c r="A28" s="21">
        <v>45289</v>
      </c>
      <c r="B28" s="22" t="s">
        <v>32</v>
      </c>
      <c r="C28" s="23">
        <v>10000</v>
      </c>
      <c r="D28" s="24">
        <v>10000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</row>
    <row r="29" spans="1:11" ht="15.75" thickBot="1" x14ac:dyDescent="0.3">
      <c r="B29" s="27" t="s">
        <v>33</v>
      </c>
      <c r="C29" s="28">
        <f>SUM(C2:C28)</f>
        <v>10385000</v>
      </c>
      <c r="D29" s="29">
        <f>SUM(D2:D28)</f>
        <v>10385000</v>
      </c>
      <c r="E29" s="30">
        <f t="shared" ref="E29:J29" si="0">SUM(E2:E28)</f>
        <v>0</v>
      </c>
      <c r="F29" s="30">
        <f t="shared" si="0"/>
        <v>0</v>
      </c>
      <c r="G29" s="30">
        <f t="shared" si="0"/>
        <v>0</v>
      </c>
      <c r="H29" s="30">
        <f t="shared" si="0"/>
        <v>0</v>
      </c>
      <c r="I29" s="30">
        <f t="shared" si="0"/>
        <v>0</v>
      </c>
      <c r="J29" s="30">
        <f t="shared" si="0"/>
        <v>0</v>
      </c>
      <c r="K29" s="31">
        <f>+C29-SUM(D29:J29)</f>
        <v>0</v>
      </c>
    </row>
    <row r="31" spans="1:11" ht="15.75" thickBot="1" x14ac:dyDescent="0.3"/>
    <row r="32" spans="1:11" ht="15.75" thickBot="1" x14ac:dyDescent="0.3">
      <c r="B32" s="32" t="s">
        <v>34</v>
      </c>
      <c r="C32" s="33" t="s">
        <v>35</v>
      </c>
      <c r="D32" s="34" t="s">
        <v>36</v>
      </c>
      <c r="E32" s="34" t="s">
        <v>37</v>
      </c>
    </row>
    <row r="33" spans="2:6" x14ac:dyDescent="0.25">
      <c r="B33" s="35" t="s">
        <v>3</v>
      </c>
      <c r="C33" s="36">
        <f>SUM(D2:D10)</f>
        <v>1190000</v>
      </c>
      <c r="D33" s="37">
        <v>0</v>
      </c>
      <c r="E33" s="38">
        <f>+SUM(D11:D28)</f>
        <v>9195000</v>
      </c>
    </row>
    <row r="34" spans="2:6" x14ac:dyDescent="0.25">
      <c r="B34" s="39" t="s">
        <v>4</v>
      </c>
      <c r="C34" s="40">
        <f>SUM(E2:E10)</f>
        <v>0</v>
      </c>
      <c r="D34" s="41">
        <v>0</v>
      </c>
      <c r="E34" s="42">
        <f>+SUM(E11:E28)</f>
        <v>0</v>
      </c>
    </row>
    <row r="35" spans="2:6" x14ac:dyDescent="0.25">
      <c r="B35" s="39" t="s">
        <v>5</v>
      </c>
      <c r="C35" s="40">
        <f>SUM(F2:F10)</f>
        <v>0</v>
      </c>
      <c r="D35" s="41">
        <v>0</v>
      </c>
      <c r="E35" s="42">
        <f>+SUM(F11:F28)</f>
        <v>0</v>
      </c>
    </row>
    <row r="36" spans="2:6" x14ac:dyDescent="0.25">
      <c r="B36" s="39" t="s">
        <v>6</v>
      </c>
      <c r="C36" s="40">
        <f>+SUM(G2:G10)</f>
        <v>0</v>
      </c>
      <c r="D36" s="41">
        <v>0</v>
      </c>
      <c r="E36" s="42">
        <f>+SUM(G11:G28)</f>
        <v>0</v>
      </c>
    </row>
    <row r="37" spans="2:6" x14ac:dyDescent="0.25">
      <c r="B37" s="39" t="s">
        <v>7</v>
      </c>
      <c r="C37" s="40">
        <f>+SUM(H2:H10)</f>
        <v>0</v>
      </c>
      <c r="D37" s="41">
        <v>0</v>
      </c>
      <c r="E37" s="42">
        <f>+SUM(H11:H28)</f>
        <v>0</v>
      </c>
    </row>
    <row r="38" spans="2:6" x14ac:dyDescent="0.25">
      <c r="B38" s="39" t="s">
        <v>8</v>
      </c>
      <c r="C38" s="40">
        <f>+SUM(I2:I10)</f>
        <v>0</v>
      </c>
      <c r="D38" s="41">
        <v>0</v>
      </c>
      <c r="E38" s="42">
        <f>+SUM(I11:I28)</f>
        <v>0</v>
      </c>
    </row>
    <row r="39" spans="2:6" ht="15.75" thickBot="1" x14ac:dyDescent="0.3">
      <c r="B39" s="43" t="s">
        <v>9</v>
      </c>
      <c r="C39" s="44">
        <f>+SUM(J2:J10)</f>
        <v>0</v>
      </c>
      <c r="D39" s="45">
        <v>0</v>
      </c>
      <c r="E39" s="46">
        <f>+SUM(J11:J28)</f>
        <v>0</v>
      </c>
    </row>
    <row r="40" spans="2:6" ht="15.75" thickBot="1" x14ac:dyDescent="0.3">
      <c r="B40" s="47" t="s">
        <v>33</v>
      </c>
      <c r="C40" s="30">
        <f>SUM(C33:C39)</f>
        <v>1190000</v>
      </c>
      <c r="D40" s="30">
        <f t="shared" ref="D40" si="1">SUM(D33:D39)</f>
        <v>0</v>
      </c>
      <c r="E40" s="30">
        <f>SUM(E33:E39)</f>
        <v>9195000</v>
      </c>
      <c r="F40" s="48">
        <f>SUM(C40:E40)</f>
        <v>10385000</v>
      </c>
    </row>
    <row r="41" spans="2:6" x14ac:dyDescent="0.25">
      <c r="F41" s="48">
        <f>+F40-C29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A CARGAR</vt:lpstr>
      <vt:lpstr>JUL - SEP</vt:lpstr>
      <vt:lpstr>OCT -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Silva</cp:lastModifiedBy>
  <dcterms:created xsi:type="dcterms:W3CDTF">2024-02-16T15:32:03Z</dcterms:created>
  <dcterms:modified xsi:type="dcterms:W3CDTF">2024-02-16T18:40:28Z</dcterms:modified>
</cp:coreProperties>
</file>