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6968\Desktop\democratas\TRANSPARENCIA\P05\"/>
    </mc:Choice>
  </mc:AlternateContent>
  <bookViews>
    <workbookView xWindow="0" yWindow="0" windowWidth="20460" windowHeight="6600"/>
  </bookViews>
  <sheets>
    <sheet name="TABLA A CARGAR" sheetId="1" r:id="rId1"/>
    <sheet name="JUL - SEP" sheetId="2" r:id="rId2"/>
    <sheet name="OCT - DIC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" i="1" l="1"/>
  <c r="O15" i="1"/>
  <c r="N15" i="1"/>
  <c r="P14" i="1"/>
  <c r="O14" i="1"/>
  <c r="N14" i="1"/>
  <c r="P13" i="1"/>
  <c r="O13" i="1"/>
  <c r="N13" i="1"/>
  <c r="P12" i="1"/>
  <c r="O12" i="1"/>
  <c r="N12" i="1"/>
  <c r="P11" i="1"/>
  <c r="O11" i="1"/>
  <c r="N11" i="1"/>
  <c r="P10" i="1"/>
  <c r="O10" i="1"/>
  <c r="N10" i="1"/>
  <c r="P9" i="1"/>
  <c r="O9" i="1"/>
  <c r="N9" i="1"/>
  <c r="P8" i="1"/>
  <c r="O8" i="1"/>
  <c r="N8" i="1"/>
  <c r="P7" i="1"/>
  <c r="O7" i="1"/>
  <c r="N7" i="1"/>
  <c r="P6" i="1"/>
  <c r="O6" i="1"/>
  <c r="N6" i="1"/>
  <c r="P5" i="1"/>
  <c r="O5" i="1"/>
  <c r="N5" i="1"/>
  <c r="P4" i="1"/>
  <c r="O4" i="1"/>
  <c r="N4" i="1"/>
  <c r="P3" i="1"/>
  <c r="O3" i="1"/>
  <c r="N3" i="1"/>
  <c r="N2" i="1"/>
  <c r="O2" i="1"/>
  <c r="P2" i="1"/>
  <c r="M15" i="1"/>
  <c r="L15" i="1"/>
  <c r="K15" i="1"/>
  <c r="M14" i="1"/>
  <c r="L14" i="1"/>
  <c r="K14" i="1"/>
  <c r="M13" i="1"/>
  <c r="L13" i="1"/>
  <c r="K13" i="1"/>
  <c r="M12" i="1"/>
  <c r="L12" i="1"/>
  <c r="K12" i="1"/>
  <c r="M11" i="1"/>
  <c r="L11" i="1"/>
  <c r="K11" i="1"/>
  <c r="M10" i="1"/>
  <c r="L10" i="1"/>
  <c r="K10" i="1"/>
  <c r="M9" i="1"/>
  <c r="L9" i="1"/>
  <c r="K9" i="1"/>
  <c r="M8" i="1"/>
  <c r="L8" i="1"/>
  <c r="K8" i="1"/>
  <c r="M7" i="1"/>
  <c r="L7" i="1"/>
  <c r="K7" i="1"/>
  <c r="M6" i="1"/>
  <c r="L6" i="1"/>
  <c r="K6" i="1"/>
  <c r="M5" i="1"/>
  <c r="L5" i="1"/>
  <c r="K5" i="1"/>
  <c r="M4" i="1"/>
  <c r="L4" i="1"/>
  <c r="K4" i="1"/>
  <c r="M3" i="1"/>
  <c r="L3" i="1"/>
  <c r="K3" i="1"/>
  <c r="M2" i="1"/>
  <c r="L2" i="1"/>
  <c r="K2" i="1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23" i="2" l="1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G32" i="3"/>
  <c r="F32" i="3"/>
  <c r="E32" i="3"/>
  <c r="G31" i="3"/>
  <c r="F31" i="3"/>
  <c r="E31" i="3"/>
  <c r="G30" i="3"/>
  <c r="F30" i="3"/>
  <c r="E30" i="3"/>
  <c r="G29" i="3"/>
  <c r="F29" i="3"/>
  <c r="E29" i="3"/>
  <c r="G28" i="3"/>
  <c r="F28" i="3"/>
  <c r="E28" i="3"/>
  <c r="G27" i="3"/>
  <c r="F27" i="3"/>
  <c r="E27" i="3"/>
  <c r="G26" i="3"/>
  <c r="F26" i="3"/>
  <c r="E26" i="3"/>
  <c r="G25" i="3"/>
  <c r="F25" i="3"/>
  <c r="E25" i="3"/>
  <c r="G24" i="3"/>
  <c r="F24" i="3"/>
  <c r="E24" i="3"/>
  <c r="G23" i="3"/>
  <c r="F23" i="3"/>
  <c r="E23" i="3"/>
  <c r="G22" i="3"/>
  <c r="F22" i="3"/>
  <c r="E22" i="3"/>
  <c r="G21" i="3"/>
  <c r="F21" i="3"/>
  <c r="E21" i="3"/>
  <c r="G20" i="3"/>
  <c r="F20" i="3"/>
  <c r="E20" i="3"/>
  <c r="G19" i="3"/>
  <c r="F19" i="3"/>
  <c r="E19" i="3"/>
  <c r="G18" i="3"/>
  <c r="F18" i="3"/>
  <c r="E18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T14" i="3" s="1"/>
  <c r="F14" i="3"/>
  <c r="E14" i="3"/>
  <c r="T5" i="2" l="1"/>
  <c r="E23" i="2"/>
  <c r="F23" i="2"/>
  <c r="H32" i="3"/>
  <c r="H33" i="3" s="1"/>
  <c r="H23" i="2" l="1"/>
  <c r="H24" i="2" s="1"/>
</calcChain>
</file>

<file path=xl/sharedStrings.xml><?xml version="1.0" encoding="utf-8"?>
<sst xmlns="http://schemas.openxmlformats.org/spreadsheetml/2006/main" count="171" uniqueCount="70">
  <si>
    <t xml:space="preserve">Fecha </t>
  </si>
  <si>
    <t>RUT</t>
  </si>
  <si>
    <t>PROVEEDOR / GASTO</t>
  </si>
  <si>
    <t>FOLIO</t>
  </si>
  <si>
    <t>Monto</t>
  </si>
  <si>
    <t>Gastos de Personal</t>
  </si>
  <si>
    <t>Gastos de adquisicion de bienes y servicios o gastos corrientes</t>
  </si>
  <si>
    <t>Gastos financieros por prestamos de corto plazo</t>
  </si>
  <si>
    <t>Gastos financieros por prestamos de largo plazo</t>
  </si>
  <si>
    <t>Otros gastos de administracion</t>
  </si>
  <si>
    <t>Gastos de actividades de investigacion</t>
  </si>
  <si>
    <t>Gastos de actividades de educacion civica</t>
  </si>
  <si>
    <t>Gastos de actividades de fomento a la participacion femenina</t>
  </si>
  <si>
    <t>Gastos de actividades de fomento a la participacion de los jovenes</t>
  </si>
  <si>
    <t>Creditos de corto plazo, inversiones y valores de operaciones de capital</t>
  </si>
  <si>
    <t>Creditos de largo plazo, inversiones y valores de operaciones de capital</t>
  </si>
  <si>
    <t>Gastos de las actividades de preparacion de candidatos a cargos de eleccion popular</t>
  </si>
  <si>
    <t>Gastos de las actividades de formacion de militantes</t>
  </si>
  <si>
    <t>Gastos Electorales</t>
  </si>
  <si>
    <t>76.695.457-K</t>
  </si>
  <si>
    <t>CONTENIDOS DIGITALES SPA</t>
  </si>
  <si>
    <t>FACT ELECT 52</t>
  </si>
  <si>
    <t>FACT ELECT 54</t>
  </si>
  <si>
    <t>77.180.647-3</t>
  </si>
  <si>
    <t>ELBRUS SPA</t>
  </si>
  <si>
    <t>FACT ELECT 704</t>
  </si>
  <si>
    <t>FACT ELECT 65</t>
  </si>
  <si>
    <t>76.903.478-1</t>
  </si>
  <si>
    <t>IMPRESSO SPA</t>
  </si>
  <si>
    <t>FACT ELECT 244</t>
  </si>
  <si>
    <t>Pago en otros sitios web aportes servel</t>
  </si>
  <si>
    <t>76.885.554-4</t>
  </si>
  <si>
    <t>CO CREATE SPA</t>
  </si>
  <si>
    <t xml:space="preserve">ARRIENDO </t>
  </si>
  <si>
    <t>76.153.144-1</t>
  </si>
  <si>
    <t>HOTELERA E INIMOBILIARIA NUEVA LTDA</t>
  </si>
  <si>
    <t>FACT ELECT 43276</t>
  </si>
  <si>
    <t>9.605.280-4</t>
  </si>
  <si>
    <t>IRIS MARISOL ZUÑIGA FERNANDEZ</t>
  </si>
  <si>
    <t>APOYO TERRITORIAL</t>
  </si>
  <si>
    <t>15.484.931-9</t>
  </si>
  <si>
    <t>FERNANDO ESTEBAN AGUSTIN VARIAS</t>
  </si>
  <si>
    <t>BOLETA HONORARIOS 41</t>
  </si>
  <si>
    <t>9.948.032-7</t>
  </si>
  <si>
    <t>ANA MARIA SILVA GUTIERREZ</t>
  </si>
  <si>
    <t>BOLETA HONORARIOS 78</t>
  </si>
  <si>
    <t>TOTALES</t>
  </si>
  <si>
    <t>Item de Egresos</t>
  </si>
  <si>
    <t>Octubre</t>
  </si>
  <si>
    <t>Noviembre</t>
  </si>
  <si>
    <t>Diciembre</t>
  </si>
  <si>
    <t>89.862.200-2</t>
  </si>
  <si>
    <t>LATAM AIRLINE GROUP S.A.</t>
  </si>
  <si>
    <t>Jul</t>
  </si>
  <si>
    <t xml:space="preserve">Agosto </t>
  </si>
  <si>
    <t>Septiembre</t>
  </si>
  <si>
    <t>Año Informado</t>
  </si>
  <si>
    <t>Trimestre Informado</t>
  </si>
  <si>
    <t>Item de Gastos</t>
  </si>
  <si>
    <t>Unidad Monetaria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</si>
  <si>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</si>
  <si>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</si>
  <si>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</si>
  <si>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</si>
  <si>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</si>
  <si>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</si>
  <si>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</si>
  <si>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</si>
  <si>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 - Dic</t>
  </si>
  <si>
    <t>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</si>
</sst>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64" formatCode="_(* #,##0_);_(* \(#,##0\);_(* &quot;-&quot;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79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1" fontId="0" fillId="0" borderId="4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5" xfId="0" applyNumberFormat="1" applyBorder="1"/>
    <xf numFmtId="0" fontId="2" fillId="0" borderId="6" xfId="0" applyFont="1" applyBorder="1"/>
    <xf numFmtId="0" fontId="2" fillId="0" borderId="7" xfId="0" applyFont="1" applyBorder="1"/>
    <xf numFmtId="41" fontId="0" fillId="0" borderId="8" xfId="1" applyFont="1" applyBorder="1"/>
    <xf numFmtId="41" fontId="0" fillId="0" borderId="6" xfId="1" applyFont="1" applyFill="1" applyBorder="1"/>
    <xf numFmtId="41" fontId="0" fillId="0" borderId="7" xfId="1" applyFont="1" applyFill="1" applyBorder="1"/>
    <xf numFmtId="14" fontId="0" fillId="0" borderId="9" xfId="0" applyNumberFormat="1" applyBorder="1"/>
    <xf numFmtId="0" fontId="2" fillId="0" borderId="10" xfId="0" applyFont="1" applyBorder="1"/>
    <xf numFmtId="41" fontId="0" fillId="0" borderId="11" xfId="1" applyFont="1" applyBorder="1"/>
    <xf numFmtId="41" fontId="0" fillId="0" borderId="10" xfId="1" applyFont="1" applyFill="1" applyBorder="1"/>
    <xf numFmtId="41" fontId="0" fillId="0" borderId="12" xfId="1" applyFont="1" applyFill="1" applyBorder="1"/>
    <xf numFmtId="0" fontId="0" fillId="0" borderId="10" xfId="0" applyBorder="1"/>
    <xf numFmtId="0" fontId="0" fillId="2" borderId="10" xfId="0" applyFill="1" applyBorder="1"/>
    <xf numFmtId="0" fontId="0" fillId="0" borderId="7" xfId="0" applyBorder="1"/>
    <xf numFmtId="0" fontId="2" fillId="0" borderId="12" xfId="0" applyFont="1" applyBorder="1"/>
    <xf numFmtId="41" fontId="2" fillId="0" borderId="11" xfId="1" applyFont="1" applyBorder="1"/>
    <xf numFmtId="14" fontId="0" fillId="0" borderId="13" xfId="0" applyNumberFormat="1" applyBorder="1"/>
    <xf numFmtId="0" fontId="0" fillId="0" borderId="14" xfId="0" applyBorder="1"/>
    <xf numFmtId="0" fontId="0" fillId="0" borderId="15" xfId="0" applyBorder="1"/>
    <xf numFmtId="41" fontId="0" fillId="0" borderId="16" xfId="1" applyFont="1" applyBorder="1"/>
    <xf numFmtId="41" fontId="0" fillId="0" borderId="14" xfId="1" applyFont="1" applyFill="1" applyBorder="1"/>
    <xf numFmtId="41" fontId="0" fillId="0" borderId="15" xfId="1" applyFont="1" applyFill="1" applyBorder="1"/>
    <xf numFmtId="14" fontId="0" fillId="0" borderId="0" xfId="0" applyNumberFormat="1"/>
    <xf numFmtId="41" fontId="0" fillId="0" borderId="17" xfId="1" applyFont="1" applyBorder="1"/>
    <xf numFmtId="41" fontId="0" fillId="0" borderId="2" xfId="1" applyFont="1" applyBorder="1"/>
    <xf numFmtId="41" fontId="0" fillId="0" borderId="3" xfId="1" applyFont="1" applyBorder="1"/>
    <xf numFmtId="41" fontId="0" fillId="0" borderId="0" xfId="1" applyFont="1"/>
    <xf numFmtId="41" fontId="2" fillId="0" borderId="21" xfId="1" applyFont="1" applyBorder="1"/>
    <xf numFmtId="0" fontId="2" fillId="0" borderId="22" xfId="0" applyFont="1" applyBorder="1"/>
    <xf numFmtId="0" fontId="2" fillId="0" borderId="23" xfId="0" applyFont="1" applyBorder="1"/>
    <xf numFmtId="41" fontId="0" fillId="0" borderId="27" xfId="1" applyFont="1" applyBorder="1"/>
    <xf numFmtId="164" fontId="0" fillId="0" borderId="28" xfId="0" applyNumberFormat="1" applyBorder="1"/>
    <xf numFmtId="164" fontId="0" fillId="0" borderId="29" xfId="0" applyNumberFormat="1" applyBorder="1"/>
    <xf numFmtId="164" fontId="0" fillId="0" borderId="11" xfId="0" applyNumberFormat="1" applyBorder="1"/>
    <xf numFmtId="164" fontId="0" fillId="0" borderId="10" xfId="0" applyNumberFormat="1" applyBorder="1"/>
    <xf numFmtId="164" fontId="0" fillId="0" borderId="12" xfId="0" applyNumberFormat="1" applyBorder="1"/>
    <xf numFmtId="164" fontId="0" fillId="0" borderId="16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41" fontId="0" fillId="0" borderId="36" xfId="1" applyFont="1" applyBorder="1"/>
    <xf numFmtId="41" fontId="0" fillId="0" borderId="37" xfId="1" applyFont="1" applyBorder="1"/>
    <xf numFmtId="164" fontId="0" fillId="0" borderId="0" xfId="0" applyNumberFormat="1"/>
    <xf numFmtId="14" fontId="0" fillId="0" borderId="5" xfId="0" applyNumberFormat="1" applyFill="1" applyBorder="1"/>
    <xf numFmtId="0" fontId="2" fillId="0" borderId="6" xfId="0" applyFont="1" applyFill="1" applyBorder="1"/>
    <xf numFmtId="0" fontId="2" fillId="0" borderId="7" xfId="0" applyFont="1" applyFill="1" applyBorder="1"/>
    <xf numFmtId="41" fontId="0" fillId="0" borderId="8" xfId="1" applyFont="1" applyFill="1" applyBorder="1"/>
    <xf numFmtId="0" fontId="0" fillId="0" borderId="0" xfId="0" applyFill="1"/>
    <xf numFmtId="14" fontId="0" fillId="0" borderId="9" xfId="0" applyNumberFormat="1" applyFill="1" applyBorder="1"/>
    <xf numFmtId="0" fontId="2" fillId="0" borderId="10" xfId="0" applyFont="1" applyFill="1" applyBorder="1"/>
    <xf numFmtId="41" fontId="0" fillId="0" borderId="11" xfId="1" applyFont="1" applyFill="1" applyBorder="1"/>
    <xf numFmtId="0" fontId="0" fillId="0" borderId="2" xfId="0" applyBorder="1"/>
    <xf numFmtId="0" fontId="0" fillId="0" borderId="6" xfId="0" applyBorder="1"/>
    <xf numFmtId="0" fontId="0" fillId="0" borderId="3" xfId="0" applyBorder="1"/>
    <xf numFmtId="0" fontId="0" fillId="0" borderId="12" xfId="0" applyBorder="1"/>
    <xf numFmtId="3" fontId="0" fillId="0" borderId="7" xfId="0" applyNumberFormat="1" applyBorder="1"/>
    <xf numFmtId="3" fontId="0" fillId="0" borderId="12" xfId="0" applyNumberFormat="1" applyBorder="1"/>
    <xf numFmtId="3" fontId="0" fillId="0" borderId="15" xfId="0" applyNumberFormat="1" applyBorder="1"/>
    <xf numFmtId="0" fontId="2" fillId="0" borderId="30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4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2" fillId="0" borderId="26" xfId="0" applyFont="1" applyBorder="1" applyAlignment="1">
      <alignment horizontal="left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5"/>
  <sheetViews>
    <sheetView tabSelected="1" workbookViewId="0">
      <selection activeCell="C19" sqref="C19"/>
    </sheetView>
  </sheetViews>
  <sheetFormatPr baseColWidth="10" defaultRowHeight="15" x14ac:dyDescent="0.25"/>
  <cols>
    <col min="1" max="1" width="14.28515625" bestFit="1" customWidth="1"/>
    <col min="2" max="2" width="19.42578125" bestFit="1" customWidth="1"/>
    <col min="3" max="3" width="76.28515625" bestFit="1" customWidth="1"/>
    <col min="4" max="4" width="17" bestFit="1" customWidth="1"/>
    <col min="5" max="6" width="10.140625" bestFit="1" customWidth="1"/>
    <col min="7" max="7" width="11.140625" bestFit="1" customWidth="1"/>
    <col min="8" max="9" width="10.140625" bestFit="1" customWidth="1"/>
    <col min="10" max="10" width="9.140625" bestFit="1" customWidth="1"/>
    <col min="11" max="12" width="10.140625" bestFit="1" customWidth="1"/>
    <col min="14" max="14" width="10.140625" bestFit="1" customWidth="1"/>
    <col min="15" max="15" width="11" bestFit="1" customWidth="1"/>
    <col min="16" max="16" width="10.140625" bestFit="1" customWidth="1"/>
  </cols>
  <sheetData>
    <row r="1" spans="1:16" ht="15.75" thickBot="1" x14ac:dyDescent="0.3">
      <c r="A1" s="57" t="s">
        <v>56</v>
      </c>
      <c r="B1" s="59" t="s">
        <v>57</v>
      </c>
      <c r="C1" s="59" t="s">
        <v>58</v>
      </c>
      <c r="D1" s="59" t="s">
        <v>59</v>
      </c>
      <c r="E1" s="59" t="s">
        <v>60</v>
      </c>
      <c r="F1" s="59" t="s">
        <v>61</v>
      </c>
      <c r="G1" s="59" t="s">
        <v>62</v>
      </c>
      <c r="H1" s="59" t="s">
        <v>63</v>
      </c>
      <c r="I1" s="59" t="s">
        <v>64</v>
      </c>
      <c r="J1" s="59" t="s">
        <v>65</v>
      </c>
      <c r="K1" s="59" t="s">
        <v>66</v>
      </c>
      <c r="L1" s="59" t="s">
        <v>67</v>
      </c>
      <c r="M1" s="59" t="s">
        <v>55</v>
      </c>
      <c r="N1" s="59" t="s">
        <v>48</v>
      </c>
      <c r="O1" s="59" t="s">
        <v>49</v>
      </c>
      <c r="P1" s="59" t="s">
        <v>50</v>
      </c>
    </row>
    <row r="2" spans="1:16" x14ac:dyDescent="0.25">
      <c r="A2" s="58">
        <v>2023</v>
      </c>
      <c r="B2" s="20" t="s">
        <v>68</v>
      </c>
      <c r="C2" s="20" t="s">
        <v>5</v>
      </c>
      <c r="D2" s="20" t="s">
        <v>69</v>
      </c>
      <c r="E2" s="61">
        <v>0</v>
      </c>
      <c r="F2" s="61">
        <v>0</v>
      </c>
      <c r="G2" s="61">
        <v>0</v>
      </c>
      <c r="H2" s="61">
        <v>0</v>
      </c>
      <c r="I2" s="61">
        <v>0</v>
      </c>
      <c r="J2" s="61">
        <v>0</v>
      </c>
      <c r="K2" s="61">
        <f>+'JUL - SEP'!E9</f>
        <v>0</v>
      </c>
      <c r="L2" s="61">
        <f>+'JUL - SEP'!F9</f>
        <v>0</v>
      </c>
      <c r="M2" s="61">
        <f>+'JUL - SEP'!G9</f>
        <v>0</v>
      </c>
      <c r="N2" s="61">
        <f>+'OCT - DIC'!E18</f>
        <v>0</v>
      </c>
      <c r="O2" s="61">
        <f>+'OCT - DIC'!F18</f>
        <v>0</v>
      </c>
      <c r="P2" s="61">
        <f>+'OCT - DIC'!G18</f>
        <v>0</v>
      </c>
    </row>
    <row r="3" spans="1:16" x14ac:dyDescent="0.25">
      <c r="A3" s="18">
        <v>2023</v>
      </c>
      <c r="B3" s="60" t="s">
        <v>68</v>
      </c>
      <c r="C3" s="60" t="s">
        <v>6</v>
      </c>
      <c r="D3" s="60" t="s">
        <v>69</v>
      </c>
      <c r="E3" s="62">
        <v>0</v>
      </c>
      <c r="F3" s="62">
        <v>0</v>
      </c>
      <c r="G3" s="62">
        <v>0</v>
      </c>
      <c r="H3" s="62">
        <v>0</v>
      </c>
      <c r="I3" s="62">
        <v>0</v>
      </c>
      <c r="J3" s="62">
        <v>0</v>
      </c>
      <c r="K3" s="62">
        <f>+'JUL - SEP'!E10</f>
        <v>0</v>
      </c>
      <c r="L3" s="62">
        <f>+'JUL - SEP'!F10</f>
        <v>0</v>
      </c>
      <c r="M3" s="62">
        <f>+'JUL - SEP'!G10</f>
        <v>690866</v>
      </c>
      <c r="N3" s="62">
        <f>+'OCT - DIC'!E19</f>
        <v>1190000</v>
      </c>
      <c r="O3" s="62">
        <f>+'OCT - DIC'!F19</f>
        <v>130498</v>
      </c>
      <c r="P3" s="62">
        <f>+'OCT - DIC'!G19</f>
        <v>2545353</v>
      </c>
    </row>
    <row r="4" spans="1:16" x14ac:dyDescent="0.25">
      <c r="A4" s="18">
        <v>2023</v>
      </c>
      <c r="B4" s="60" t="s">
        <v>68</v>
      </c>
      <c r="C4" s="60" t="s">
        <v>7</v>
      </c>
      <c r="D4" s="60" t="s">
        <v>69</v>
      </c>
      <c r="E4" s="60">
        <v>0</v>
      </c>
      <c r="F4" s="60">
        <v>0</v>
      </c>
      <c r="G4" s="60">
        <v>0</v>
      </c>
      <c r="H4" s="60">
        <v>0</v>
      </c>
      <c r="I4" s="60">
        <v>0</v>
      </c>
      <c r="J4" s="60">
        <v>0</v>
      </c>
      <c r="K4" s="60">
        <f>+'JUL - SEP'!E11</f>
        <v>0</v>
      </c>
      <c r="L4" s="60">
        <f>+'JUL - SEP'!F11</f>
        <v>0</v>
      </c>
      <c r="M4" s="60">
        <f>+'JUL - SEP'!G11</f>
        <v>0</v>
      </c>
      <c r="N4" s="60">
        <f>+'OCT - DIC'!E20</f>
        <v>0</v>
      </c>
      <c r="O4" s="60">
        <f>+'OCT - DIC'!F20</f>
        <v>0</v>
      </c>
      <c r="P4" s="60">
        <f>+'OCT - DIC'!G20</f>
        <v>0</v>
      </c>
    </row>
    <row r="5" spans="1:16" x14ac:dyDescent="0.25">
      <c r="A5" s="18">
        <v>2023</v>
      </c>
      <c r="B5" s="60" t="s">
        <v>68</v>
      </c>
      <c r="C5" s="60" t="s">
        <v>8</v>
      </c>
      <c r="D5" s="60" t="s">
        <v>69</v>
      </c>
      <c r="E5" s="60">
        <v>0</v>
      </c>
      <c r="F5" s="60">
        <v>0</v>
      </c>
      <c r="G5" s="60">
        <v>0</v>
      </c>
      <c r="H5" s="60">
        <v>0</v>
      </c>
      <c r="I5" s="60">
        <v>0</v>
      </c>
      <c r="J5" s="60">
        <v>0</v>
      </c>
      <c r="K5" s="60">
        <f>+'JUL - SEP'!E12</f>
        <v>0</v>
      </c>
      <c r="L5" s="60">
        <f>+'JUL - SEP'!F12</f>
        <v>0</v>
      </c>
      <c r="M5" s="60">
        <f>+'JUL - SEP'!G12</f>
        <v>0</v>
      </c>
      <c r="N5" s="60">
        <f>+'OCT - DIC'!E21</f>
        <v>0</v>
      </c>
      <c r="O5" s="60">
        <f>+'OCT - DIC'!F21</f>
        <v>0</v>
      </c>
      <c r="P5" s="60">
        <f>+'OCT - DIC'!G21</f>
        <v>0</v>
      </c>
    </row>
    <row r="6" spans="1:16" x14ac:dyDescent="0.25">
      <c r="A6" s="18">
        <v>2023</v>
      </c>
      <c r="B6" s="60" t="s">
        <v>68</v>
      </c>
      <c r="C6" s="60" t="s">
        <v>9</v>
      </c>
      <c r="D6" s="60" t="s">
        <v>69</v>
      </c>
      <c r="E6" s="60">
        <v>0</v>
      </c>
      <c r="F6" s="60">
        <v>0</v>
      </c>
      <c r="G6" s="60">
        <v>0</v>
      </c>
      <c r="H6" s="60">
        <v>0</v>
      </c>
      <c r="I6" s="60">
        <v>0</v>
      </c>
      <c r="J6" s="60">
        <v>0</v>
      </c>
      <c r="K6" s="62">
        <f>+'JUL - SEP'!E13</f>
        <v>0</v>
      </c>
      <c r="L6" s="62">
        <f>+'JUL - SEP'!F13</f>
        <v>0</v>
      </c>
      <c r="M6" s="60">
        <f>+'JUL - SEP'!G13</f>
        <v>0</v>
      </c>
      <c r="N6" s="60">
        <f>+'OCT - DIC'!E22</f>
        <v>0</v>
      </c>
      <c r="O6" s="60">
        <f>+'OCT - DIC'!F22</f>
        <v>0</v>
      </c>
      <c r="P6" s="60">
        <f>+'OCT - DIC'!G22</f>
        <v>900000</v>
      </c>
    </row>
    <row r="7" spans="1:16" x14ac:dyDescent="0.25">
      <c r="A7" s="18">
        <v>2023</v>
      </c>
      <c r="B7" s="60" t="s">
        <v>68</v>
      </c>
      <c r="C7" s="60" t="s">
        <v>10</v>
      </c>
      <c r="D7" s="60" t="s">
        <v>69</v>
      </c>
      <c r="E7" s="60">
        <v>0</v>
      </c>
      <c r="F7" s="60">
        <v>0</v>
      </c>
      <c r="G7" s="60">
        <v>0</v>
      </c>
      <c r="H7" s="60">
        <v>0</v>
      </c>
      <c r="I7" s="60">
        <v>0</v>
      </c>
      <c r="J7" s="60">
        <v>0</v>
      </c>
      <c r="K7" s="60">
        <f>+'JUL - SEP'!E14</f>
        <v>0</v>
      </c>
      <c r="L7" s="60">
        <f>+'JUL - SEP'!F14</f>
        <v>0</v>
      </c>
      <c r="M7" s="60">
        <f>+'JUL - SEP'!G14</f>
        <v>0</v>
      </c>
      <c r="N7" s="60">
        <f>+'OCT - DIC'!E23</f>
        <v>0</v>
      </c>
      <c r="O7" s="60">
        <f>+'OCT - DIC'!F23</f>
        <v>0</v>
      </c>
      <c r="P7" s="60">
        <f>+'OCT - DIC'!G23</f>
        <v>0</v>
      </c>
    </row>
    <row r="8" spans="1:16" x14ac:dyDescent="0.25">
      <c r="A8" s="18">
        <v>2023</v>
      </c>
      <c r="B8" s="60" t="s">
        <v>68</v>
      </c>
      <c r="C8" s="60" t="s">
        <v>11</v>
      </c>
      <c r="D8" s="60" t="s">
        <v>69</v>
      </c>
      <c r="E8" s="60">
        <v>0</v>
      </c>
      <c r="F8" s="60">
        <v>0</v>
      </c>
      <c r="G8" s="60">
        <v>0</v>
      </c>
      <c r="H8" s="60">
        <v>0</v>
      </c>
      <c r="I8" s="60">
        <v>0</v>
      </c>
      <c r="J8" s="60">
        <v>0</v>
      </c>
      <c r="K8" s="60">
        <f>+'JUL - SEP'!E15</f>
        <v>0</v>
      </c>
      <c r="L8" s="60">
        <f>+'JUL - SEP'!F15</f>
        <v>0</v>
      </c>
      <c r="M8" s="60">
        <f>+'JUL - SEP'!G15</f>
        <v>0</v>
      </c>
      <c r="N8" s="60">
        <f>+'OCT - DIC'!E24</f>
        <v>0</v>
      </c>
      <c r="O8" s="60">
        <f>+'OCT - DIC'!F24</f>
        <v>0</v>
      </c>
      <c r="P8" s="60">
        <f>+'OCT - DIC'!G24</f>
        <v>0</v>
      </c>
    </row>
    <row r="9" spans="1:16" x14ac:dyDescent="0.25">
      <c r="A9" s="18">
        <v>2023</v>
      </c>
      <c r="B9" s="60" t="s">
        <v>68</v>
      </c>
      <c r="C9" s="60" t="s">
        <v>12</v>
      </c>
      <c r="D9" s="60" t="s">
        <v>69</v>
      </c>
      <c r="E9" s="60">
        <v>0</v>
      </c>
      <c r="F9" s="60">
        <v>0</v>
      </c>
      <c r="G9" s="60">
        <v>0</v>
      </c>
      <c r="H9" s="60">
        <v>0</v>
      </c>
      <c r="I9" s="60">
        <v>0</v>
      </c>
      <c r="J9" s="60">
        <v>0</v>
      </c>
      <c r="K9" s="60">
        <f>+'JUL - SEP'!E16</f>
        <v>0</v>
      </c>
      <c r="L9" s="60">
        <f>+'JUL - SEP'!F16</f>
        <v>0</v>
      </c>
      <c r="M9" s="60">
        <f>+'JUL - SEP'!G16</f>
        <v>0</v>
      </c>
      <c r="N9" s="60">
        <f>+'OCT - DIC'!E25</f>
        <v>0</v>
      </c>
      <c r="O9" s="60">
        <f>+'OCT - DIC'!F25</f>
        <v>0</v>
      </c>
      <c r="P9" s="60">
        <f>+'OCT - DIC'!G25</f>
        <v>0</v>
      </c>
    </row>
    <row r="10" spans="1:16" x14ac:dyDescent="0.25">
      <c r="A10" s="18">
        <v>2023</v>
      </c>
      <c r="B10" s="60" t="s">
        <v>68</v>
      </c>
      <c r="C10" s="60" t="s">
        <v>13</v>
      </c>
      <c r="D10" s="60" t="s">
        <v>69</v>
      </c>
      <c r="E10" s="60">
        <v>0</v>
      </c>
      <c r="F10" s="60">
        <v>0</v>
      </c>
      <c r="G10" s="60">
        <v>0</v>
      </c>
      <c r="H10" s="60">
        <v>0</v>
      </c>
      <c r="I10" s="60">
        <v>0</v>
      </c>
      <c r="J10" s="60">
        <v>0</v>
      </c>
      <c r="K10" s="60">
        <f>+'JUL - SEP'!E17</f>
        <v>0</v>
      </c>
      <c r="L10" s="60">
        <f>+'JUL - SEP'!F17</f>
        <v>0</v>
      </c>
      <c r="M10" s="60">
        <f>+'JUL - SEP'!G17</f>
        <v>0</v>
      </c>
      <c r="N10" s="60">
        <f>+'OCT - DIC'!E26</f>
        <v>0</v>
      </c>
      <c r="O10" s="60">
        <f>+'OCT - DIC'!F26</f>
        <v>0</v>
      </c>
      <c r="P10" s="60">
        <f>+'OCT - DIC'!G26</f>
        <v>0</v>
      </c>
    </row>
    <row r="11" spans="1:16" x14ac:dyDescent="0.25">
      <c r="A11" s="18">
        <v>2023</v>
      </c>
      <c r="B11" s="60" t="s">
        <v>68</v>
      </c>
      <c r="C11" s="60" t="s">
        <v>14</v>
      </c>
      <c r="D11" s="60" t="s">
        <v>69</v>
      </c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60">
        <v>0</v>
      </c>
      <c r="K11" s="60">
        <f>+'JUL - SEP'!E18</f>
        <v>0</v>
      </c>
      <c r="L11" s="60">
        <f>+'JUL - SEP'!F18</f>
        <v>0</v>
      </c>
      <c r="M11" s="60">
        <f>+'JUL - SEP'!G18</f>
        <v>0</v>
      </c>
      <c r="N11" s="60">
        <f>+'OCT - DIC'!E27</f>
        <v>0</v>
      </c>
      <c r="O11" s="60">
        <f>+'OCT - DIC'!F27</f>
        <v>0</v>
      </c>
      <c r="P11" s="60">
        <f>+'OCT - DIC'!G27</f>
        <v>0</v>
      </c>
    </row>
    <row r="12" spans="1:16" x14ac:dyDescent="0.25">
      <c r="A12" s="18">
        <v>2023</v>
      </c>
      <c r="B12" s="60" t="s">
        <v>68</v>
      </c>
      <c r="C12" s="60" t="s">
        <v>15</v>
      </c>
      <c r="D12" s="60" t="s">
        <v>69</v>
      </c>
      <c r="E12" s="60">
        <v>0</v>
      </c>
      <c r="F12" s="60">
        <v>0</v>
      </c>
      <c r="G12" s="60">
        <v>0</v>
      </c>
      <c r="H12" s="60">
        <v>0</v>
      </c>
      <c r="I12" s="60">
        <v>0</v>
      </c>
      <c r="J12" s="60">
        <v>0</v>
      </c>
      <c r="K12" s="60">
        <f>+'JUL - SEP'!E19</f>
        <v>0</v>
      </c>
      <c r="L12" s="60">
        <f>+'JUL - SEP'!F19</f>
        <v>0</v>
      </c>
      <c r="M12" s="60">
        <f>+'JUL - SEP'!G19</f>
        <v>0</v>
      </c>
      <c r="N12" s="60">
        <f>+'OCT - DIC'!E28</f>
        <v>0</v>
      </c>
      <c r="O12" s="60">
        <f>+'OCT - DIC'!F28</f>
        <v>0</v>
      </c>
      <c r="P12" s="60">
        <f>+'OCT - DIC'!G28</f>
        <v>0</v>
      </c>
    </row>
    <row r="13" spans="1:16" x14ac:dyDescent="0.25">
      <c r="A13" s="18">
        <v>2023</v>
      </c>
      <c r="B13" s="60" t="s">
        <v>68</v>
      </c>
      <c r="C13" s="60" t="s">
        <v>16</v>
      </c>
      <c r="D13" s="60" t="s">
        <v>69</v>
      </c>
      <c r="E13" s="60">
        <v>0</v>
      </c>
      <c r="F13" s="60">
        <v>0</v>
      </c>
      <c r="G13" s="60">
        <v>0</v>
      </c>
      <c r="H13" s="60">
        <v>0</v>
      </c>
      <c r="I13" s="60">
        <v>0</v>
      </c>
      <c r="J13" s="60">
        <v>0</v>
      </c>
      <c r="K13" s="60">
        <f>+'JUL - SEP'!E20</f>
        <v>0</v>
      </c>
      <c r="L13" s="60">
        <f>+'JUL - SEP'!F20</f>
        <v>0</v>
      </c>
      <c r="M13" s="60">
        <f>+'JUL - SEP'!G20</f>
        <v>0</v>
      </c>
      <c r="N13" s="60">
        <f>+'OCT - DIC'!E29</f>
        <v>0</v>
      </c>
      <c r="O13" s="60">
        <f>+'OCT - DIC'!F29</f>
        <v>0</v>
      </c>
      <c r="P13" s="60">
        <f>+'OCT - DIC'!G29</f>
        <v>0</v>
      </c>
    </row>
    <row r="14" spans="1:16" x14ac:dyDescent="0.25">
      <c r="A14" s="18">
        <v>2023</v>
      </c>
      <c r="B14" s="60" t="s">
        <v>68</v>
      </c>
      <c r="C14" s="60" t="s">
        <v>17</v>
      </c>
      <c r="D14" s="60" t="s">
        <v>69</v>
      </c>
      <c r="E14" s="60">
        <v>0</v>
      </c>
      <c r="F14" s="60">
        <v>0</v>
      </c>
      <c r="G14" s="60">
        <v>0</v>
      </c>
      <c r="H14" s="62">
        <v>0</v>
      </c>
      <c r="I14" s="62">
        <v>0</v>
      </c>
      <c r="J14" s="60">
        <v>0</v>
      </c>
      <c r="K14" s="60">
        <f>+'JUL - SEP'!E21</f>
        <v>0</v>
      </c>
      <c r="L14" s="60">
        <f>+'JUL - SEP'!F21</f>
        <v>0</v>
      </c>
      <c r="M14" s="60">
        <f>+'JUL - SEP'!G21</f>
        <v>0</v>
      </c>
      <c r="N14" s="60">
        <f>+'OCT - DIC'!E30</f>
        <v>0</v>
      </c>
      <c r="O14" s="60">
        <f>+'OCT - DIC'!F30</f>
        <v>0</v>
      </c>
      <c r="P14" s="60">
        <f>+'OCT - DIC'!G30</f>
        <v>0</v>
      </c>
    </row>
    <row r="15" spans="1:16" ht="15.75" thickBot="1" x14ac:dyDescent="0.3">
      <c r="A15" s="24">
        <v>2023</v>
      </c>
      <c r="B15" s="25" t="s">
        <v>68</v>
      </c>
      <c r="C15" s="25" t="s">
        <v>18</v>
      </c>
      <c r="D15" s="25" t="s">
        <v>69</v>
      </c>
      <c r="E15" s="25">
        <v>0</v>
      </c>
      <c r="F15" s="25">
        <v>0</v>
      </c>
      <c r="G15" s="63">
        <v>0</v>
      </c>
      <c r="H15" s="63">
        <v>0</v>
      </c>
      <c r="I15" s="63">
        <v>0</v>
      </c>
      <c r="J15" s="25">
        <v>0</v>
      </c>
      <c r="K15" s="25">
        <f>+'JUL - SEP'!E22</f>
        <v>0</v>
      </c>
      <c r="L15" s="25">
        <f>+'JUL - SEP'!F22</f>
        <v>0</v>
      </c>
      <c r="M15" s="25">
        <f>+'JUL - SEP'!G22</f>
        <v>0</v>
      </c>
      <c r="N15" s="25">
        <f>+'OCT - DIC'!E31</f>
        <v>0</v>
      </c>
      <c r="O15" s="63">
        <f>+'OCT - DIC'!F31</f>
        <v>0</v>
      </c>
      <c r="P15" s="63">
        <f>+'OCT - DIC'!G31</f>
        <v>6000000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activeCell="G23" sqref="G23"/>
    </sheetView>
  </sheetViews>
  <sheetFormatPr baseColWidth="10" defaultRowHeight="15" x14ac:dyDescent="0.25"/>
  <cols>
    <col min="1" max="1" width="11.42578125" style="29"/>
    <col min="2" max="2" width="12" bestFit="1" customWidth="1"/>
    <col min="3" max="3" width="38.7109375" bestFit="1" customWidth="1"/>
    <col min="4" max="4" width="24.140625" bestFit="1" customWidth="1"/>
    <col min="5" max="5" width="11.42578125" style="33"/>
    <col min="6" max="12" width="12.85546875" customWidth="1"/>
  </cols>
  <sheetData>
    <row r="1" spans="1:20" ht="150.75" thickBot="1" x14ac:dyDescent="0.3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</row>
    <row r="2" spans="1:20" s="53" customFormat="1" x14ac:dyDescent="0.25">
      <c r="A2" s="49">
        <v>45195</v>
      </c>
      <c r="B2" s="50" t="s">
        <v>51</v>
      </c>
      <c r="C2" s="50" t="s">
        <v>52</v>
      </c>
      <c r="D2" s="51">
        <v>4217008</v>
      </c>
      <c r="E2" s="52">
        <v>95866</v>
      </c>
      <c r="F2" s="11"/>
      <c r="G2" s="12">
        <v>95866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20" s="53" customFormat="1" x14ac:dyDescent="0.25">
      <c r="A3" s="54">
        <v>45195</v>
      </c>
      <c r="B3" s="55" t="s">
        <v>19</v>
      </c>
      <c r="C3" s="55" t="s">
        <v>20</v>
      </c>
      <c r="D3" s="51">
        <v>47</v>
      </c>
      <c r="E3" s="56">
        <v>595000</v>
      </c>
      <c r="F3" s="16"/>
      <c r="G3" s="17">
        <v>595000</v>
      </c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20" ht="15.75" thickBot="1" x14ac:dyDescent="0.3">
      <c r="A4" s="23"/>
      <c r="B4" s="24"/>
      <c r="C4" s="24"/>
      <c r="D4" s="25"/>
      <c r="E4" s="26"/>
      <c r="F4" s="27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</row>
    <row r="5" spans="1:20" ht="15.75" thickBot="1" x14ac:dyDescent="0.3">
      <c r="B5" s="73" t="s">
        <v>46</v>
      </c>
      <c r="C5" s="74"/>
      <c r="D5" s="75"/>
      <c r="E5" s="30">
        <f t="shared" ref="E5:S5" si="0">SUM(E2:E4)</f>
        <v>690866</v>
      </c>
      <c r="F5" s="31">
        <f t="shared" si="0"/>
        <v>0</v>
      </c>
      <c r="G5" s="32">
        <f t="shared" si="0"/>
        <v>690866</v>
      </c>
      <c r="H5" s="32">
        <f t="shared" si="0"/>
        <v>0</v>
      </c>
      <c r="I5" s="32">
        <f t="shared" si="0"/>
        <v>0</v>
      </c>
      <c r="J5" s="32">
        <f t="shared" si="0"/>
        <v>0</v>
      </c>
      <c r="K5" s="32">
        <f t="shared" si="0"/>
        <v>0</v>
      </c>
      <c r="L5" s="32">
        <f t="shared" si="0"/>
        <v>0</v>
      </c>
      <c r="M5" s="32">
        <f t="shared" si="0"/>
        <v>0</v>
      </c>
      <c r="N5" s="32">
        <f t="shared" si="0"/>
        <v>0</v>
      </c>
      <c r="O5" s="32">
        <f t="shared" si="0"/>
        <v>0</v>
      </c>
      <c r="P5" s="32">
        <f t="shared" si="0"/>
        <v>0</v>
      </c>
      <c r="Q5" s="32">
        <f t="shared" si="0"/>
        <v>0</v>
      </c>
      <c r="R5" s="32">
        <f t="shared" si="0"/>
        <v>0</v>
      </c>
      <c r="S5" s="32">
        <f t="shared" si="0"/>
        <v>0</v>
      </c>
      <c r="T5" s="33">
        <f>+E5-SUM(F5:S5)</f>
        <v>0</v>
      </c>
    </row>
    <row r="7" spans="1:20" ht="15.75" thickBot="1" x14ac:dyDescent="0.3"/>
    <row r="8" spans="1:20" ht="15.75" thickBot="1" x14ac:dyDescent="0.3">
      <c r="B8" s="70" t="s">
        <v>47</v>
      </c>
      <c r="C8" s="71"/>
      <c r="D8" s="72"/>
      <c r="E8" s="34" t="s">
        <v>53</v>
      </c>
      <c r="F8" s="35" t="s">
        <v>54</v>
      </c>
      <c r="G8" s="36" t="s">
        <v>55</v>
      </c>
    </row>
    <row r="9" spans="1:20" x14ac:dyDescent="0.25">
      <c r="B9" s="76" t="s">
        <v>5</v>
      </c>
      <c r="C9" s="77"/>
      <c r="D9" s="78"/>
      <c r="E9" s="37">
        <v>0</v>
      </c>
      <c r="F9" s="38">
        <v>0</v>
      </c>
      <c r="G9" s="39">
        <f>+SUM(F2:F4)</f>
        <v>0</v>
      </c>
    </row>
    <row r="10" spans="1:20" x14ac:dyDescent="0.25">
      <c r="B10" s="64" t="s">
        <v>6</v>
      </c>
      <c r="C10" s="65"/>
      <c r="D10" s="66"/>
      <c r="E10" s="40">
        <v>0</v>
      </c>
      <c r="F10" s="41">
        <v>0</v>
      </c>
      <c r="G10" s="42">
        <f>+SUM(G2:G4)</f>
        <v>690866</v>
      </c>
    </row>
    <row r="11" spans="1:20" x14ac:dyDescent="0.25">
      <c r="B11" s="64" t="s">
        <v>7</v>
      </c>
      <c r="C11" s="65"/>
      <c r="D11" s="66"/>
      <c r="E11" s="40">
        <v>0</v>
      </c>
      <c r="F11" s="41">
        <v>0</v>
      </c>
      <c r="G11" s="42">
        <f>SUM(H2:H4)</f>
        <v>0</v>
      </c>
    </row>
    <row r="12" spans="1:20" x14ac:dyDescent="0.25">
      <c r="B12" s="64" t="s">
        <v>8</v>
      </c>
      <c r="C12" s="65"/>
      <c r="D12" s="66"/>
      <c r="E12" s="40">
        <v>0</v>
      </c>
      <c r="F12" s="41">
        <v>0</v>
      </c>
      <c r="G12" s="42">
        <f>SUM(I2:I4)</f>
        <v>0</v>
      </c>
    </row>
    <row r="13" spans="1:20" x14ac:dyDescent="0.25">
      <c r="B13" s="64" t="s">
        <v>9</v>
      </c>
      <c r="C13" s="65"/>
      <c r="D13" s="66"/>
      <c r="E13" s="40">
        <v>0</v>
      </c>
      <c r="F13" s="41">
        <v>0</v>
      </c>
      <c r="G13" s="42">
        <f>SUM(J2:J4)</f>
        <v>0</v>
      </c>
    </row>
    <row r="14" spans="1:20" x14ac:dyDescent="0.25">
      <c r="B14" s="64" t="s">
        <v>10</v>
      </c>
      <c r="C14" s="65"/>
      <c r="D14" s="66"/>
      <c r="E14" s="40">
        <v>0</v>
      </c>
      <c r="F14" s="41">
        <v>0</v>
      </c>
      <c r="G14" s="42">
        <f>SUM(K2:K4)</f>
        <v>0</v>
      </c>
    </row>
    <row r="15" spans="1:20" x14ac:dyDescent="0.25">
      <c r="B15" s="64" t="s">
        <v>11</v>
      </c>
      <c r="C15" s="65"/>
      <c r="D15" s="66"/>
      <c r="E15" s="40">
        <v>0</v>
      </c>
      <c r="F15" s="41">
        <v>0</v>
      </c>
      <c r="G15" s="42">
        <f>SUM(L2:L4)</f>
        <v>0</v>
      </c>
    </row>
    <row r="16" spans="1:20" x14ac:dyDescent="0.25">
      <c r="B16" s="64" t="s">
        <v>12</v>
      </c>
      <c r="C16" s="65"/>
      <c r="D16" s="66"/>
      <c r="E16" s="40">
        <v>0</v>
      </c>
      <c r="F16" s="41">
        <v>0</v>
      </c>
      <c r="G16" s="42">
        <f>SUM(M2:M4)</f>
        <v>0</v>
      </c>
    </row>
    <row r="17" spans="2:8" x14ac:dyDescent="0.25">
      <c r="B17" s="64" t="s">
        <v>13</v>
      </c>
      <c r="C17" s="65"/>
      <c r="D17" s="66"/>
      <c r="E17" s="40">
        <v>0</v>
      </c>
      <c r="F17" s="41">
        <v>0</v>
      </c>
      <c r="G17" s="42">
        <f>SUM(N2:N4)</f>
        <v>0</v>
      </c>
    </row>
    <row r="18" spans="2:8" x14ac:dyDescent="0.25">
      <c r="B18" s="64" t="s">
        <v>14</v>
      </c>
      <c r="C18" s="65"/>
      <c r="D18" s="66"/>
      <c r="E18" s="40">
        <v>0</v>
      </c>
      <c r="F18" s="41">
        <v>0</v>
      </c>
      <c r="G18" s="42">
        <f>SUM(O2:O4)</f>
        <v>0</v>
      </c>
    </row>
    <row r="19" spans="2:8" x14ac:dyDescent="0.25">
      <c r="B19" s="64" t="s">
        <v>15</v>
      </c>
      <c r="C19" s="65"/>
      <c r="D19" s="66"/>
      <c r="E19" s="40">
        <v>0</v>
      </c>
      <c r="F19" s="41">
        <v>0</v>
      </c>
      <c r="G19" s="42">
        <f>SUM(P2:P4)</f>
        <v>0</v>
      </c>
    </row>
    <row r="20" spans="2:8" x14ac:dyDescent="0.25">
      <c r="B20" s="64" t="s">
        <v>16</v>
      </c>
      <c r="C20" s="65"/>
      <c r="D20" s="66"/>
      <c r="E20" s="40">
        <v>0</v>
      </c>
      <c r="F20" s="41">
        <v>0</v>
      </c>
      <c r="G20" s="42">
        <f>SUM(Q2:Q4)</f>
        <v>0</v>
      </c>
    </row>
    <row r="21" spans="2:8" x14ac:dyDescent="0.25">
      <c r="B21" s="64" t="s">
        <v>17</v>
      </c>
      <c r="C21" s="65"/>
      <c r="D21" s="66"/>
      <c r="E21" s="40">
        <v>0</v>
      </c>
      <c r="F21" s="41">
        <v>0</v>
      </c>
      <c r="G21" s="42">
        <f>SUM(R2:R4)</f>
        <v>0</v>
      </c>
    </row>
    <row r="22" spans="2:8" ht="15.75" thickBot="1" x14ac:dyDescent="0.3">
      <c r="B22" s="67" t="s">
        <v>18</v>
      </c>
      <c r="C22" s="68"/>
      <c r="D22" s="69"/>
      <c r="E22" s="43">
        <v>0</v>
      </c>
      <c r="F22" s="44">
        <v>0</v>
      </c>
      <c r="G22" s="45">
        <f>SUM(S2:S4)</f>
        <v>0</v>
      </c>
    </row>
    <row r="23" spans="2:8" ht="15.75" thickBot="1" x14ac:dyDescent="0.3">
      <c r="B23" s="70" t="s">
        <v>46</v>
      </c>
      <c r="C23" s="71"/>
      <c r="D23" s="72"/>
      <c r="E23" s="46">
        <f>SUM(E9:E22)</f>
        <v>0</v>
      </c>
      <c r="F23" s="47">
        <f t="shared" ref="F23:G23" si="1">SUM(F9:F22)</f>
        <v>0</v>
      </c>
      <c r="G23" s="30">
        <f t="shared" si="1"/>
        <v>690866</v>
      </c>
      <c r="H23" s="48">
        <f>SUM(E23:G23)</f>
        <v>690866</v>
      </c>
    </row>
    <row r="24" spans="2:8" x14ac:dyDescent="0.25">
      <c r="H24" s="48">
        <f>+H23-E5</f>
        <v>0</v>
      </c>
    </row>
  </sheetData>
  <mergeCells count="17">
    <mergeCell ref="B18:D18"/>
    <mergeCell ref="B5:D5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9:D19"/>
    <mergeCell ref="B20:D20"/>
    <mergeCell ref="B21:D21"/>
    <mergeCell ref="B22:D22"/>
    <mergeCell ref="B23:D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opLeftCell="A11" workbookViewId="0">
      <selection activeCell="A11" sqref="A1:XFD1048576"/>
    </sheetView>
  </sheetViews>
  <sheetFormatPr baseColWidth="10" defaultRowHeight="15" x14ac:dyDescent="0.25"/>
  <cols>
    <col min="1" max="1" width="11.42578125" style="29"/>
    <col min="2" max="2" width="12" bestFit="1" customWidth="1"/>
    <col min="3" max="3" width="38.7109375" bestFit="1" customWidth="1"/>
    <col min="4" max="4" width="24.140625" bestFit="1" customWidth="1"/>
    <col min="5" max="5" width="11.42578125" style="33"/>
    <col min="6" max="12" width="12.85546875" customWidth="1"/>
  </cols>
  <sheetData>
    <row r="1" spans="1:20" ht="150.75" thickBot="1" x14ac:dyDescent="0.3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</row>
    <row r="2" spans="1:20" x14ac:dyDescent="0.25">
      <c r="A2" s="7">
        <v>45216</v>
      </c>
      <c r="B2" s="8" t="s">
        <v>19</v>
      </c>
      <c r="C2" s="8" t="s">
        <v>20</v>
      </c>
      <c r="D2" s="9" t="s">
        <v>21</v>
      </c>
      <c r="E2" s="10">
        <v>595000</v>
      </c>
      <c r="F2" s="11"/>
      <c r="G2" s="12">
        <v>595000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20" x14ac:dyDescent="0.25">
      <c r="A3" s="13">
        <v>45229</v>
      </c>
      <c r="B3" s="14" t="s">
        <v>19</v>
      </c>
      <c r="C3" s="14" t="s">
        <v>20</v>
      </c>
      <c r="D3" s="9" t="s">
        <v>22</v>
      </c>
      <c r="E3" s="15">
        <v>595000</v>
      </c>
      <c r="F3" s="16"/>
      <c r="G3" s="17">
        <v>595000</v>
      </c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20" x14ac:dyDescent="0.25">
      <c r="A4" s="13">
        <v>45260</v>
      </c>
      <c r="B4" s="14" t="s">
        <v>23</v>
      </c>
      <c r="C4" s="14" t="s">
        <v>24</v>
      </c>
      <c r="D4" s="9" t="s">
        <v>25</v>
      </c>
      <c r="E4" s="15">
        <v>130498</v>
      </c>
      <c r="F4" s="16"/>
      <c r="G4" s="17">
        <v>130498</v>
      </c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spans="1:20" x14ac:dyDescent="0.25">
      <c r="A5" s="13">
        <v>45261</v>
      </c>
      <c r="B5" s="14" t="s">
        <v>19</v>
      </c>
      <c r="C5" s="14" t="s">
        <v>20</v>
      </c>
      <c r="D5" s="9" t="s">
        <v>26</v>
      </c>
      <c r="E5" s="15">
        <v>595000</v>
      </c>
      <c r="F5" s="16"/>
      <c r="G5" s="17">
        <v>595000</v>
      </c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</row>
    <row r="6" spans="1:20" x14ac:dyDescent="0.25">
      <c r="A6" s="13">
        <v>45271</v>
      </c>
      <c r="B6" s="14" t="s">
        <v>27</v>
      </c>
      <c r="C6" s="14" t="s">
        <v>28</v>
      </c>
      <c r="D6" s="9" t="s">
        <v>29</v>
      </c>
      <c r="E6" s="15">
        <v>25000</v>
      </c>
      <c r="F6" s="16"/>
      <c r="G6" s="17">
        <v>25000</v>
      </c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20" x14ac:dyDescent="0.25">
      <c r="A7" s="13">
        <v>45278</v>
      </c>
      <c r="B7" s="18"/>
      <c r="C7" s="19" t="s">
        <v>30</v>
      </c>
      <c r="D7" s="20"/>
      <c r="E7" s="15">
        <v>6000000</v>
      </c>
      <c r="F7" s="16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>
        <v>6000000</v>
      </c>
    </row>
    <row r="8" spans="1:20" x14ac:dyDescent="0.25">
      <c r="A8" s="13">
        <v>45278</v>
      </c>
      <c r="B8" s="14" t="s">
        <v>31</v>
      </c>
      <c r="C8" s="18" t="s">
        <v>32</v>
      </c>
      <c r="D8" s="21" t="s">
        <v>33</v>
      </c>
      <c r="E8" s="15">
        <v>900000</v>
      </c>
      <c r="F8" s="16"/>
      <c r="G8" s="17"/>
      <c r="H8" s="17"/>
      <c r="I8" s="17"/>
      <c r="J8" s="17">
        <v>900000</v>
      </c>
      <c r="K8" s="17"/>
      <c r="L8" s="17"/>
      <c r="M8" s="17"/>
      <c r="N8" s="17"/>
      <c r="O8" s="17"/>
      <c r="P8" s="17"/>
      <c r="Q8" s="17"/>
      <c r="R8" s="17"/>
      <c r="S8" s="17"/>
    </row>
    <row r="9" spans="1:20" x14ac:dyDescent="0.25">
      <c r="A9" s="13">
        <v>45280</v>
      </c>
      <c r="B9" s="14" t="s">
        <v>34</v>
      </c>
      <c r="C9" s="14" t="s">
        <v>35</v>
      </c>
      <c r="D9" s="21" t="s">
        <v>36</v>
      </c>
      <c r="E9" s="22">
        <v>294525</v>
      </c>
      <c r="F9" s="16"/>
      <c r="G9" s="17">
        <v>294525</v>
      </c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</row>
    <row r="10" spans="1:20" x14ac:dyDescent="0.25">
      <c r="A10" s="13">
        <v>45286</v>
      </c>
      <c r="B10" s="14" t="s">
        <v>37</v>
      </c>
      <c r="C10" s="14" t="s">
        <v>38</v>
      </c>
      <c r="D10" s="21" t="s">
        <v>39</v>
      </c>
      <c r="E10" s="15">
        <v>136000</v>
      </c>
      <c r="F10" s="16"/>
      <c r="G10" s="17">
        <v>136000</v>
      </c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</row>
    <row r="11" spans="1:20" x14ac:dyDescent="0.25">
      <c r="A11" s="13">
        <v>45289</v>
      </c>
      <c r="B11" s="14" t="s">
        <v>40</v>
      </c>
      <c r="C11" s="14" t="s">
        <v>41</v>
      </c>
      <c r="D11" s="21" t="s">
        <v>42</v>
      </c>
      <c r="E11" s="15">
        <v>344828</v>
      </c>
      <c r="F11" s="16"/>
      <c r="G11" s="17">
        <v>344828</v>
      </c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</row>
    <row r="12" spans="1:20" x14ac:dyDescent="0.25">
      <c r="A12" s="13">
        <v>45291</v>
      </c>
      <c r="B12" s="14" t="s">
        <v>43</v>
      </c>
      <c r="C12" s="14" t="s">
        <v>44</v>
      </c>
      <c r="D12" s="21" t="s">
        <v>45</v>
      </c>
      <c r="E12" s="15">
        <v>1150000</v>
      </c>
      <c r="F12" s="16"/>
      <c r="G12" s="17">
        <v>1150000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</row>
    <row r="13" spans="1:20" ht="15.75" thickBot="1" x14ac:dyDescent="0.3">
      <c r="A13" s="23"/>
      <c r="B13" s="24"/>
      <c r="C13" s="24"/>
      <c r="D13" s="25"/>
      <c r="E13" s="26"/>
      <c r="F13" s="27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</row>
    <row r="14" spans="1:20" ht="15.75" thickBot="1" x14ac:dyDescent="0.3">
      <c r="B14" s="73" t="s">
        <v>46</v>
      </c>
      <c r="C14" s="74"/>
      <c r="D14" s="75"/>
      <c r="E14" s="30">
        <f t="shared" ref="E14:S14" si="0">SUM(E2:E13)</f>
        <v>10765851</v>
      </c>
      <c r="F14" s="31">
        <f t="shared" si="0"/>
        <v>0</v>
      </c>
      <c r="G14" s="32">
        <f t="shared" si="0"/>
        <v>3865851</v>
      </c>
      <c r="H14" s="32">
        <f t="shared" si="0"/>
        <v>0</v>
      </c>
      <c r="I14" s="32">
        <f t="shared" si="0"/>
        <v>0</v>
      </c>
      <c r="J14" s="32">
        <f t="shared" si="0"/>
        <v>900000</v>
      </c>
      <c r="K14" s="32">
        <f t="shared" si="0"/>
        <v>0</v>
      </c>
      <c r="L14" s="32">
        <f t="shared" si="0"/>
        <v>0</v>
      </c>
      <c r="M14" s="32">
        <f t="shared" si="0"/>
        <v>0</v>
      </c>
      <c r="N14" s="32">
        <f t="shared" si="0"/>
        <v>0</v>
      </c>
      <c r="O14" s="32">
        <f t="shared" si="0"/>
        <v>0</v>
      </c>
      <c r="P14" s="32">
        <f t="shared" si="0"/>
        <v>0</v>
      </c>
      <c r="Q14" s="32">
        <f t="shared" si="0"/>
        <v>0</v>
      </c>
      <c r="R14" s="32">
        <f t="shared" si="0"/>
        <v>0</v>
      </c>
      <c r="S14" s="32">
        <f t="shared" si="0"/>
        <v>6000000</v>
      </c>
      <c r="T14" s="33">
        <f>+E14-SUM(F14:S14)</f>
        <v>0</v>
      </c>
    </row>
    <row r="16" spans="1:20" ht="15.75" thickBot="1" x14ac:dyDescent="0.3"/>
    <row r="17" spans="2:8" ht="15.75" thickBot="1" x14ac:dyDescent="0.3">
      <c r="B17" s="70" t="s">
        <v>47</v>
      </c>
      <c r="C17" s="71"/>
      <c r="D17" s="72"/>
      <c r="E17" s="34" t="s">
        <v>48</v>
      </c>
      <c r="F17" s="35" t="s">
        <v>49</v>
      </c>
      <c r="G17" s="36" t="s">
        <v>50</v>
      </c>
    </row>
    <row r="18" spans="2:8" x14ac:dyDescent="0.25">
      <c r="B18" s="76" t="s">
        <v>5</v>
      </c>
      <c r="C18" s="77"/>
      <c r="D18" s="78"/>
      <c r="E18" s="37">
        <f>+SUM(F2:F3)</f>
        <v>0</v>
      </c>
      <c r="F18" s="38">
        <f>+F4</f>
        <v>0</v>
      </c>
      <c r="G18" s="39">
        <f>SUM(F5:F12)</f>
        <v>0</v>
      </c>
    </row>
    <row r="19" spans="2:8" x14ac:dyDescent="0.25">
      <c r="B19" s="64" t="s">
        <v>6</v>
      </c>
      <c r="C19" s="65"/>
      <c r="D19" s="66"/>
      <c r="E19" s="40">
        <f>+SUM(G2:G3)</f>
        <v>1190000</v>
      </c>
      <c r="F19" s="41">
        <f>+G4</f>
        <v>130498</v>
      </c>
      <c r="G19" s="42">
        <f>SUM(G5:G12)</f>
        <v>2545353</v>
      </c>
    </row>
    <row r="20" spans="2:8" x14ac:dyDescent="0.25">
      <c r="B20" s="64" t="s">
        <v>7</v>
      </c>
      <c r="C20" s="65"/>
      <c r="D20" s="66"/>
      <c r="E20" s="40">
        <f>+SUM(H2:H3)</f>
        <v>0</v>
      </c>
      <c r="F20" s="41">
        <f>+H4</f>
        <v>0</v>
      </c>
      <c r="G20" s="42">
        <f>SUM(H5:H12)</f>
        <v>0</v>
      </c>
    </row>
    <row r="21" spans="2:8" x14ac:dyDescent="0.25">
      <c r="B21" s="64" t="s">
        <v>8</v>
      </c>
      <c r="C21" s="65"/>
      <c r="D21" s="66"/>
      <c r="E21" s="40">
        <f>+SUM(I2:I3)</f>
        <v>0</v>
      </c>
      <c r="F21" s="41">
        <f>+I4</f>
        <v>0</v>
      </c>
      <c r="G21" s="42">
        <f>SUM(I5:I12)</f>
        <v>0</v>
      </c>
    </row>
    <row r="22" spans="2:8" x14ac:dyDescent="0.25">
      <c r="B22" s="64" t="s">
        <v>9</v>
      </c>
      <c r="C22" s="65"/>
      <c r="D22" s="66"/>
      <c r="E22" s="40">
        <f>+SUM(J2:J3)</f>
        <v>0</v>
      </c>
      <c r="F22" s="41">
        <f>+J4</f>
        <v>0</v>
      </c>
      <c r="G22" s="42">
        <f>SUM(J5:J12)</f>
        <v>900000</v>
      </c>
    </row>
    <row r="23" spans="2:8" x14ac:dyDescent="0.25">
      <c r="B23" s="64" t="s">
        <v>10</v>
      </c>
      <c r="C23" s="65"/>
      <c r="D23" s="66"/>
      <c r="E23" s="40">
        <f>+SUM(K2:K3)</f>
        <v>0</v>
      </c>
      <c r="F23" s="41">
        <f>+K4</f>
        <v>0</v>
      </c>
      <c r="G23" s="42">
        <f>SUM(K5:K12)</f>
        <v>0</v>
      </c>
    </row>
    <row r="24" spans="2:8" x14ac:dyDescent="0.25">
      <c r="B24" s="64" t="s">
        <v>11</v>
      </c>
      <c r="C24" s="65"/>
      <c r="D24" s="66"/>
      <c r="E24" s="40">
        <f>+SUM(L2:L3)</f>
        <v>0</v>
      </c>
      <c r="F24" s="41">
        <f>+L4</f>
        <v>0</v>
      </c>
      <c r="G24" s="42">
        <f>SUM(L5:L12)</f>
        <v>0</v>
      </c>
    </row>
    <row r="25" spans="2:8" x14ac:dyDescent="0.25">
      <c r="B25" s="64" t="s">
        <v>12</v>
      </c>
      <c r="C25" s="65"/>
      <c r="D25" s="66"/>
      <c r="E25" s="40">
        <f>+SUM(M2:M3)</f>
        <v>0</v>
      </c>
      <c r="F25" s="41">
        <f>+M4</f>
        <v>0</v>
      </c>
      <c r="G25" s="42">
        <f>SUM(M5:M12)</f>
        <v>0</v>
      </c>
    </row>
    <row r="26" spans="2:8" x14ac:dyDescent="0.25">
      <c r="B26" s="64" t="s">
        <v>13</v>
      </c>
      <c r="C26" s="65"/>
      <c r="D26" s="66"/>
      <c r="E26" s="40">
        <f>+SUM(N2:N3)</f>
        <v>0</v>
      </c>
      <c r="F26" s="41">
        <f>+N4</f>
        <v>0</v>
      </c>
      <c r="G26" s="42">
        <f>SUM(N5:N12)</f>
        <v>0</v>
      </c>
    </row>
    <row r="27" spans="2:8" x14ac:dyDescent="0.25">
      <c r="B27" s="64" t="s">
        <v>14</v>
      </c>
      <c r="C27" s="65"/>
      <c r="D27" s="66"/>
      <c r="E27" s="40">
        <f>+SUM(O2:O3)</f>
        <v>0</v>
      </c>
      <c r="F27" s="41">
        <f>+O5</f>
        <v>0</v>
      </c>
      <c r="G27" s="42">
        <f>SUM(O5:O12)</f>
        <v>0</v>
      </c>
    </row>
    <row r="28" spans="2:8" x14ac:dyDescent="0.25">
      <c r="B28" s="64" t="s">
        <v>15</v>
      </c>
      <c r="C28" s="65"/>
      <c r="D28" s="66"/>
      <c r="E28" s="40">
        <f>+SUM(P2:P3)</f>
        <v>0</v>
      </c>
      <c r="F28" s="41">
        <f>+P5</f>
        <v>0</v>
      </c>
      <c r="G28" s="42">
        <f>SUM(P5:P12)</f>
        <v>0</v>
      </c>
    </row>
    <row r="29" spans="2:8" x14ac:dyDescent="0.25">
      <c r="B29" s="64" t="s">
        <v>16</v>
      </c>
      <c r="C29" s="65"/>
      <c r="D29" s="66"/>
      <c r="E29" s="40">
        <f>+SUM(Q2:Q3)</f>
        <v>0</v>
      </c>
      <c r="F29" s="41">
        <f>+Q5</f>
        <v>0</v>
      </c>
      <c r="G29" s="42">
        <f>SUM(Q5:Q12)</f>
        <v>0</v>
      </c>
    </row>
    <row r="30" spans="2:8" x14ac:dyDescent="0.25">
      <c r="B30" s="64" t="s">
        <v>17</v>
      </c>
      <c r="C30" s="65"/>
      <c r="D30" s="66"/>
      <c r="E30" s="40">
        <f>+SUM(R2:R3)</f>
        <v>0</v>
      </c>
      <c r="F30" s="41">
        <f>+R5</f>
        <v>0</v>
      </c>
      <c r="G30" s="42">
        <f>SUM(R5:R12)</f>
        <v>0</v>
      </c>
    </row>
    <row r="31" spans="2:8" ht="15.75" thickBot="1" x14ac:dyDescent="0.3">
      <c r="B31" s="67" t="s">
        <v>18</v>
      </c>
      <c r="C31" s="68"/>
      <c r="D31" s="69"/>
      <c r="E31" s="43">
        <f>+SUM(S2:S3)</f>
        <v>0</v>
      </c>
      <c r="F31" s="44">
        <f>+S5</f>
        <v>0</v>
      </c>
      <c r="G31" s="45">
        <f>SUM(S5:S12)</f>
        <v>6000000</v>
      </c>
    </row>
    <row r="32" spans="2:8" ht="15.75" thickBot="1" x14ac:dyDescent="0.3">
      <c r="B32" s="70" t="s">
        <v>46</v>
      </c>
      <c r="C32" s="71"/>
      <c r="D32" s="72"/>
      <c r="E32" s="46">
        <f>SUM(E18:E31)</f>
        <v>1190000</v>
      </c>
      <c r="F32" s="47">
        <f t="shared" ref="F32:G32" si="1">SUM(F18:F31)</f>
        <v>130498</v>
      </c>
      <c r="G32" s="30">
        <f t="shared" si="1"/>
        <v>9445353</v>
      </c>
      <c r="H32" s="48">
        <f>SUM(E32:G32)</f>
        <v>10765851</v>
      </c>
    </row>
    <row r="33" spans="8:8" x14ac:dyDescent="0.25">
      <c r="H33" s="48">
        <f>+H32-E14</f>
        <v>0</v>
      </c>
    </row>
  </sheetData>
  <mergeCells count="17">
    <mergeCell ref="B27:D27"/>
    <mergeCell ref="B14:D14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8:D28"/>
    <mergeCell ref="B29:D29"/>
    <mergeCell ref="B30:D30"/>
    <mergeCell ref="B31:D31"/>
    <mergeCell ref="B32:D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TABLA A CARGAR</vt:lpstr>
      <vt:lpstr>JUL - SEP</vt:lpstr>
      <vt:lpstr>OCT - DIC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Ana Silva</cp:lastModifiedBy>
  <dcterms:created xsi:type="dcterms:W3CDTF">2024-02-16T15:52:52Z</dcterms:created>
  <dcterms:modified xsi:type="dcterms:W3CDTF">2024-02-16T18:39:55Z</dcterms:modified>
</cp:coreProperties>
</file>